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en_skoroszyt" hidePivotFieldList="1" defaultThemeVersion="124226"/>
  <mc:AlternateContent xmlns:mc="http://schemas.openxmlformats.org/markup-compatibility/2006">
    <mc:Choice Requires="x15">
      <x15ac:absPath xmlns:x15ac="http://schemas.microsoft.com/office/spreadsheetml/2010/11/ac" url="D:\_____Zajęcia - Materiały&amp;Pliki_____\_WSB SUM AF AKwFiS_\www\"/>
    </mc:Choice>
  </mc:AlternateContent>
  <xr:revisionPtr revIDLastSave="0" documentId="13_ncr:1_{0247E57F-BA7A-464E-AFC3-FF9967DD337A}" xr6:coauthVersionLast="47" xr6:coauthVersionMax="47" xr10:uidLastSave="{00000000-0000-0000-0000-000000000000}"/>
  <bookViews>
    <workbookView xWindow="-120" yWindow="-120" windowWidth="38640" windowHeight="21240" firstSheet="1" activeTab="1" xr2:uid="{00000000-000D-0000-FFFF-FFFF00000000}"/>
  </bookViews>
  <sheets>
    <sheet name="Typy danych w komórkach" sheetId="18" r:id="rId1"/>
    <sheet name="Formatowanie komórek" sheetId="2" r:id="rId2"/>
    <sheet name="Przykłady formatów niestandard." sheetId="19" r:id="rId3"/>
    <sheet name="Przykłady 2 formatów niest." sheetId="20" r:id="rId4"/>
    <sheet name="Formatowanie warunkowe - 0" sheetId="15" r:id="rId5"/>
    <sheet name="Formatowanie warunkowe - I" sheetId="14" r:id="rId6"/>
    <sheet name="Formatowanie warunkowe - II" sheetId="13" r:id="rId7"/>
    <sheet name="totolotek" sheetId="16" r:id="rId8"/>
  </sheets>
  <definedNames>
    <definedName name="HelpURLTemplate">"http://office.microsoft.com/client/helppreview.aspx?AssetID=xxxxxxxxxx1033&amp;QueryID=03RAPgEGJ&amp;respos=1&amp;rt=2&amp;ns=EXCEL&amp;lcid=1033&amp;pid=CH100645391033"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0" l="1"/>
  <c r="F3" i="20" s="1"/>
  <c r="D4" i="20"/>
  <c r="F4" i="20" s="1"/>
  <c r="D5" i="20"/>
  <c r="F5" i="20"/>
  <c r="D6" i="20"/>
  <c r="F6" i="20" s="1"/>
  <c r="D7" i="20"/>
  <c r="F7" i="20" s="1"/>
  <c r="D8" i="20"/>
  <c r="F8" i="20" s="1"/>
  <c r="D9" i="20"/>
  <c r="F9" i="20"/>
  <c r="D10" i="20"/>
  <c r="F10" i="20" s="1"/>
  <c r="D14" i="20"/>
  <c r="D15" i="20"/>
  <c r="D16" i="20"/>
  <c r="B20" i="20"/>
  <c r="D20" i="20" s="1"/>
  <c r="B21" i="20"/>
  <c r="D21" i="20" s="1"/>
  <c r="B22" i="20"/>
  <c r="D22" i="20" s="1"/>
  <c r="B23" i="20"/>
  <c r="D23" i="20" s="1"/>
  <c r="B24" i="20"/>
  <c r="D24" i="20" s="1"/>
  <c r="D13" i="19" l="1"/>
  <c r="D12" i="19"/>
  <c r="D86" i="19"/>
  <c r="D85" i="19"/>
  <c r="D84" i="19"/>
  <c r="D83" i="19"/>
  <c r="D82" i="19"/>
  <c r="D81" i="19"/>
  <c r="D80" i="19"/>
  <c r="D79" i="19"/>
  <c r="D78" i="19"/>
  <c r="D77" i="19"/>
  <c r="D76" i="19"/>
  <c r="D75" i="19"/>
  <c r="D72" i="19"/>
  <c r="D71" i="19"/>
  <c r="D70" i="19"/>
  <c r="D69" i="19"/>
  <c r="D66" i="19"/>
  <c r="D65" i="19"/>
  <c r="D62" i="19"/>
  <c r="D61" i="19"/>
  <c r="D60" i="19"/>
  <c r="D59" i="19"/>
  <c r="D56" i="19"/>
  <c r="D55" i="19"/>
  <c r="D54" i="19"/>
  <c r="D53" i="19"/>
  <c r="C52" i="19"/>
  <c r="D52" i="19" s="1"/>
  <c r="D49" i="19"/>
  <c r="D48" i="19"/>
  <c r="D47" i="19"/>
  <c r="D46" i="19"/>
  <c r="D45" i="19"/>
  <c r="D44" i="19"/>
  <c r="D43" i="19"/>
  <c r="D42" i="19"/>
  <c r="D41" i="19"/>
  <c r="C38" i="19"/>
  <c r="D38" i="19" s="1"/>
  <c r="C37" i="19"/>
  <c r="D37" i="19" s="1"/>
  <c r="C36" i="19"/>
  <c r="D36" i="19" s="1"/>
  <c r="C35" i="19"/>
  <c r="D35" i="19" s="1"/>
  <c r="C34" i="19"/>
  <c r="D34" i="19" s="1"/>
  <c r="D31" i="19"/>
  <c r="D30" i="19"/>
  <c r="D27" i="19"/>
  <c r="D26" i="19"/>
  <c r="D23" i="19"/>
  <c r="D22" i="19"/>
  <c r="D21" i="19"/>
  <c r="D18" i="19"/>
  <c r="D17" i="19"/>
  <c r="D16" i="19"/>
  <c r="D11" i="19"/>
  <c r="D10" i="19"/>
  <c r="D9" i="19"/>
  <c r="D6" i="19"/>
  <c r="D5" i="19"/>
  <c r="D4" i="19"/>
  <c r="B18" i="14" l="1"/>
  <c r="C18" i="14" s="1"/>
  <c r="D18" i="14" s="1"/>
  <c r="E18" i="14" s="1"/>
  <c r="F18" i="14" s="1"/>
  <c r="G18" i="14" s="1"/>
  <c r="H18" i="14" s="1"/>
  <c r="I18" i="14" s="1"/>
  <c r="J18" i="14" s="1"/>
  <c r="K18" i="14" s="1"/>
  <c r="V18" i="14" s="1"/>
  <c r="M2" i="14"/>
  <c r="R18" i="14" l="1"/>
  <c r="S18" i="14"/>
  <c r="B19" i="14"/>
  <c r="T18" i="14"/>
  <c r="Q18" i="14"/>
  <c r="M18" i="14"/>
  <c r="U18" i="14"/>
  <c r="N18" i="14"/>
  <c r="O18" i="14"/>
  <c r="P18" i="14"/>
  <c r="B67" i="18"/>
  <c r="B66" i="18"/>
  <c r="B65" i="18"/>
  <c r="B68" i="18" s="1"/>
  <c r="C19" i="14" l="1"/>
  <c r="M19" i="14"/>
  <c r="B58" i="18"/>
  <c r="B61" i="18" s="1"/>
  <c r="E13" i="18"/>
  <c r="E12" i="18"/>
  <c r="D13" i="18"/>
  <c r="D12" i="18"/>
  <c r="C13" i="18"/>
  <c r="C12" i="18"/>
  <c r="B24" i="18"/>
  <c r="B21" i="18"/>
  <c r="B18" i="18"/>
  <c r="H49" i="2"/>
  <c r="H47" i="2"/>
  <c r="H46" i="2"/>
  <c r="H45" i="2"/>
  <c r="H44" i="2"/>
  <c r="H43" i="2"/>
  <c r="F49" i="2"/>
  <c r="F47" i="2"/>
  <c r="F46" i="2"/>
  <c r="F45" i="2"/>
  <c r="F44" i="2"/>
  <c r="F43" i="2"/>
  <c r="G13" i="18"/>
  <c r="I13" i="18"/>
  <c r="B19" i="18"/>
  <c r="B25" i="18"/>
  <c r="H12" i="18"/>
  <c r="I12" i="18"/>
  <c r="B22" i="18"/>
  <c r="G12" i="18"/>
  <c r="H13" i="18"/>
  <c r="D19" i="14" l="1"/>
  <c r="N19" i="14"/>
  <c r="G145" i="15"/>
  <c r="F145" i="15"/>
  <c r="E145" i="15"/>
  <c r="D145" i="15"/>
  <c r="C145" i="15"/>
  <c r="G144" i="15"/>
  <c r="F144" i="15"/>
  <c r="E144" i="15"/>
  <c r="D144" i="15"/>
  <c r="C144" i="15"/>
  <c r="G143" i="15"/>
  <c r="F143" i="15"/>
  <c r="E143" i="15"/>
  <c r="D143" i="15"/>
  <c r="C143" i="15"/>
  <c r="G142" i="15"/>
  <c r="F142" i="15"/>
  <c r="E142" i="15"/>
  <c r="D142" i="15"/>
  <c r="C142" i="15"/>
  <c r="G141" i="15"/>
  <c r="F141" i="15"/>
  <c r="E141" i="15"/>
  <c r="D141" i="15"/>
  <c r="C141" i="15"/>
  <c r="G140" i="15"/>
  <c r="F140" i="15"/>
  <c r="E140" i="15"/>
  <c r="D140" i="15"/>
  <c r="C140" i="15"/>
  <c r="G139" i="15"/>
  <c r="F139" i="15"/>
  <c r="E139" i="15"/>
  <c r="D139" i="15"/>
  <c r="C139" i="15"/>
  <c r="G138" i="15"/>
  <c r="F138" i="15"/>
  <c r="E138" i="15"/>
  <c r="D138" i="15"/>
  <c r="C138" i="15"/>
  <c r="G137" i="15"/>
  <c r="F137" i="15"/>
  <c r="E137" i="15"/>
  <c r="D137" i="15"/>
  <c r="C137" i="15"/>
  <c r="G136" i="15"/>
  <c r="F136" i="15"/>
  <c r="E136" i="15"/>
  <c r="D136" i="15"/>
  <c r="C136" i="15"/>
  <c r="G135" i="15"/>
  <c r="F135" i="15"/>
  <c r="E135" i="15"/>
  <c r="D135" i="15"/>
  <c r="C135" i="15"/>
  <c r="G134" i="15"/>
  <c r="F134" i="15"/>
  <c r="E134" i="15"/>
  <c r="D134" i="15"/>
  <c r="C134" i="15"/>
  <c r="G133" i="15"/>
  <c r="F133" i="15"/>
  <c r="E133" i="15"/>
  <c r="D133" i="15"/>
  <c r="C133" i="15"/>
  <c r="G132" i="15"/>
  <c r="F132" i="15"/>
  <c r="E132" i="15"/>
  <c r="D132" i="15"/>
  <c r="C132" i="15"/>
  <c r="G131" i="15"/>
  <c r="F131" i="15"/>
  <c r="E131" i="15"/>
  <c r="D131" i="15"/>
  <c r="C131" i="15"/>
  <c r="G130" i="15"/>
  <c r="F130" i="15"/>
  <c r="E130" i="15"/>
  <c r="D130" i="15"/>
  <c r="C130" i="15"/>
  <c r="G129" i="15"/>
  <c r="F129" i="15"/>
  <c r="E129" i="15"/>
  <c r="D129" i="15"/>
  <c r="C129" i="15"/>
  <c r="G128" i="15"/>
  <c r="F128" i="15"/>
  <c r="E128" i="15"/>
  <c r="D128" i="15"/>
  <c r="C128" i="15"/>
  <c r="G127" i="15"/>
  <c r="F127" i="15"/>
  <c r="E127" i="15"/>
  <c r="D127" i="15"/>
  <c r="C127" i="15"/>
  <c r="G126" i="15"/>
  <c r="F126" i="15"/>
  <c r="E126" i="15"/>
  <c r="D126" i="15"/>
  <c r="C126" i="15"/>
  <c r="G125" i="15"/>
  <c r="F125" i="15"/>
  <c r="E125" i="15"/>
  <c r="D125" i="15"/>
  <c r="C125" i="15"/>
  <c r="G124" i="15"/>
  <c r="F124" i="15"/>
  <c r="E124" i="15"/>
  <c r="D124" i="15"/>
  <c r="C124" i="15"/>
  <c r="G123" i="15"/>
  <c r="F123" i="15"/>
  <c r="E123" i="15"/>
  <c r="D123" i="15"/>
  <c r="C123" i="15"/>
  <c r="G122" i="15"/>
  <c r="F122" i="15"/>
  <c r="E122" i="15"/>
  <c r="D122" i="15"/>
  <c r="C122" i="15"/>
  <c r="G121" i="15"/>
  <c r="F121" i="15"/>
  <c r="E121" i="15"/>
  <c r="D121" i="15"/>
  <c r="C121" i="15"/>
  <c r="C92" i="15"/>
  <c r="D92" i="15"/>
  <c r="E92" i="15"/>
  <c r="F92" i="15"/>
  <c r="G92" i="15"/>
  <c r="C93" i="15"/>
  <c r="D93" i="15"/>
  <c r="E93" i="15"/>
  <c r="F93" i="15"/>
  <c r="G93" i="15"/>
  <c r="C94" i="15"/>
  <c r="D94" i="15"/>
  <c r="E94" i="15"/>
  <c r="F94" i="15"/>
  <c r="G94" i="15"/>
  <c r="C95" i="15"/>
  <c r="D95" i="15"/>
  <c r="E95" i="15"/>
  <c r="F95" i="15"/>
  <c r="G95" i="15"/>
  <c r="C96" i="15"/>
  <c r="D96" i="15"/>
  <c r="E96" i="15"/>
  <c r="F96" i="15"/>
  <c r="G96" i="15"/>
  <c r="C97" i="15"/>
  <c r="D97" i="15"/>
  <c r="E97" i="15"/>
  <c r="F97" i="15"/>
  <c r="G97" i="15"/>
  <c r="C98" i="15"/>
  <c r="D98" i="15"/>
  <c r="E98" i="15"/>
  <c r="F98" i="15"/>
  <c r="G98" i="15"/>
  <c r="C99" i="15"/>
  <c r="D99" i="15"/>
  <c r="E99" i="15"/>
  <c r="F99" i="15"/>
  <c r="G99" i="15"/>
  <c r="C100" i="15"/>
  <c r="D100" i="15"/>
  <c r="E100" i="15"/>
  <c r="F100" i="15"/>
  <c r="G100" i="15"/>
  <c r="C101" i="15"/>
  <c r="D101" i="15"/>
  <c r="E101" i="15"/>
  <c r="F101" i="15"/>
  <c r="G101" i="15"/>
  <c r="C102" i="15"/>
  <c r="D102" i="15"/>
  <c r="E102" i="15"/>
  <c r="F102" i="15"/>
  <c r="G102" i="15"/>
  <c r="C103" i="15"/>
  <c r="D103" i="15"/>
  <c r="E103" i="15"/>
  <c r="F103" i="15"/>
  <c r="G103" i="15"/>
  <c r="C104" i="15"/>
  <c r="D104" i="15"/>
  <c r="E104" i="15"/>
  <c r="F104" i="15"/>
  <c r="G104" i="15"/>
  <c r="C105" i="15"/>
  <c r="D105" i="15"/>
  <c r="E105" i="15"/>
  <c r="F105" i="15"/>
  <c r="G105" i="15"/>
  <c r="C106" i="15"/>
  <c r="D106" i="15"/>
  <c r="E106" i="15"/>
  <c r="F106" i="15"/>
  <c r="G106" i="15"/>
  <c r="C107" i="15"/>
  <c r="D107" i="15"/>
  <c r="E107" i="15"/>
  <c r="F107" i="15"/>
  <c r="G107" i="15"/>
  <c r="C108" i="15"/>
  <c r="D108" i="15"/>
  <c r="E108" i="15"/>
  <c r="F108" i="15"/>
  <c r="G108" i="15"/>
  <c r="C109" i="15"/>
  <c r="D109" i="15"/>
  <c r="E109" i="15"/>
  <c r="F109" i="15"/>
  <c r="G109" i="15"/>
  <c r="C110" i="15"/>
  <c r="D110" i="15"/>
  <c r="E110" i="15"/>
  <c r="F110" i="15"/>
  <c r="G110" i="15"/>
  <c r="C111" i="15"/>
  <c r="D111" i="15"/>
  <c r="E111" i="15"/>
  <c r="F111" i="15"/>
  <c r="G111" i="15"/>
  <c r="C112" i="15"/>
  <c r="D112" i="15"/>
  <c r="E112" i="15"/>
  <c r="F112" i="15"/>
  <c r="G112" i="15"/>
  <c r="C113" i="15"/>
  <c r="D113" i="15"/>
  <c r="E113" i="15"/>
  <c r="F113" i="15"/>
  <c r="G113" i="15"/>
  <c r="C114" i="15"/>
  <c r="D114" i="15"/>
  <c r="E114" i="15"/>
  <c r="F114" i="15"/>
  <c r="G114" i="15"/>
  <c r="C115" i="15"/>
  <c r="D115" i="15"/>
  <c r="E115" i="15"/>
  <c r="F115" i="15"/>
  <c r="G115" i="15"/>
  <c r="D91" i="15"/>
  <c r="E91" i="15"/>
  <c r="F91" i="15"/>
  <c r="G91" i="15"/>
  <c r="C91" i="15"/>
  <c r="N115" i="15"/>
  <c r="M115" i="15"/>
  <c r="L115" i="15"/>
  <c r="K115" i="15"/>
  <c r="J115" i="15"/>
  <c r="N114" i="15"/>
  <c r="M114" i="15"/>
  <c r="L114" i="15"/>
  <c r="K114" i="15"/>
  <c r="J114" i="15"/>
  <c r="N113" i="15"/>
  <c r="M113" i="15"/>
  <c r="L113" i="15"/>
  <c r="K113" i="15"/>
  <c r="J113" i="15"/>
  <c r="N112" i="15"/>
  <c r="M112" i="15"/>
  <c r="L112" i="15"/>
  <c r="K112" i="15"/>
  <c r="J112" i="15"/>
  <c r="N111" i="15"/>
  <c r="M111" i="15"/>
  <c r="L111" i="15"/>
  <c r="K111" i="15"/>
  <c r="J111" i="15"/>
  <c r="N110" i="15"/>
  <c r="M110" i="15"/>
  <c r="L110" i="15"/>
  <c r="K110" i="15"/>
  <c r="J110" i="15"/>
  <c r="N109" i="15"/>
  <c r="M109" i="15"/>
  <c r="L109" i="15"/>
  <c r="K109" i="15"/>
  <c r="J109" i="15"/>
  <c r="N108" i="15"/>
  <c r="M108" i="15"/>
  <c r="L108" i="15"/>
  <c r="K108" i="15"/>
  <c r="J108" i="15"/>
  <c r="N107" i="15"/>
  <c r="M107" i="15"/>
  <c r="L107" i="15"/>
  <c r="K107" i="15"/>
  <c r="J107" i="15"/>
  <c r="N106" i="15"/>
  <c r="M106" i="15"/>
  <c r="L106" i="15"/>
  <c r="K106" i="15"/>
  <c r="J106" i="15"/>
  <c r="N105" i="15"/>
  <c r="M105" i="15"/>
  <c r="L105" i="15"/>
  <c r="K105" i="15"/>
  <c r="J105" i="15"/>
  <c r="N104" i="15"/>
  <c r="M104" i="15"/>
  <c r="L104" i="15"/>
  <c r="K104" i="15"/>
  <c r="J104" i="15"/>
  <c r="N103" i="15"/>
  <c r="M103" i="15"/>
  <c r="L103" i="15"/>
  <c r="K103" i="15"/>
  <c r="J103" i="15"/>
  <c r="N102" i="15"/>
  <c r="M102" i="15"/>
  <c r="L102" i="15"/>
  <c r="K102" i="15"/>
  <c r="J102" i="15"/>
  <c r="N101" i="15"/>
  <c r="M101" i="15"/>
  <c r="L101" i="15"/>
  <c r="K101" i="15"/>
  <c r="J101" i="15"/>
  <c r="N100" i="15"/>
  <c r="M100" i="15"/>
  <c r="L100" i="15"/>
  <c r="K100" i="15"/>
  <c r="J100" i="15"/>
  <c r="N99" i="15"/>
  <c r="M99" i="15"/>
  <c r="L99" i="15"/>
  <c r="K99" i="15"/>
  <c r="J99" i="15"/>
  <c r="N98" i="15"/>
  <c r="M98" i="15"/>
  <c r="L98" i="15"/>
  <c r="K98" i="15"/>
  <c r="J98" i="15"/>
  <c r="N97" i="15"/>
  <c r="M97" i="15"/>
  <c r="L97" i="15"/>
  <c r="K97" i="15"/>
  <c r="J97" i="15"/>
  <c r="N96" i="15"/>
  <c r="M96" i="15"/>
  <c r="L96" i="15"/>
  <c r="K96" i="15"/>
  <c r="J96" i="15"/>
  <c r="N95" i="15"/>
  <c r="M95" i="15"/>
  <c r="L95" i="15"/>
  <c r="K95" i="15"/>
  <c r="J95" i="15"/>
  <c r="N94" i="15"/>
  <c r="M94" i="15"/>
  <c r="L94" i="15"/>
  <c r="K94" i="15"/>
  <c r="J94" i="15"/>
  <c r="N93" i="15"/>
  <c r="M93" i="15"/>
  <c r="L93" i="15"/>
  <c r="K93" i="15"/>
  <c r="J93" i="15"/>
  <c r="N92" i="15"/>
  <c r="M92" i="15"/>
  <c r="L92" i="15"/>
  <c r="K92" i="15"/>
  <c r="J92" i="15"/>
  <c r="N91" i="15"/>
  <c r="M91" i="15"/>
  <c r="L91" i="15"/>
  <c r="K91" i="15"/>
  <c r="J91" i="15"/>
  <c r="U115" i="15"/>
  <c r="T115" i="15"/>
  <c r="S115" i="15"/>
  <c r="R115" i="15"/>
  <c r="Q115" i="15"/>
  <c r="U114" i="15"/>
  <c r="T114" i="15"/>
  <c r="S114" i="15"/>
  <c r="R114" i="15"/>
  <c r="Q114" i="15"/>
  <c r="U113" i="15"/>
  <c r="T113" i="15"/>
  <c r="S113" i="15"/>
  <c r="R113" i="15"/>
  <c r="Q113" i="15"/>
  <c r="U112" i="15"/>
  <c r="T112" i="15"/>
  <c r="S112" i="15"/>
  <c r="R112" i="15"/>
  <c r="Q112" i="15"/>
  <c r="U111" i="15"/>
  <c r="T111" i="15"/>
  <c r="S111" i="15"/>
  <c r="R111" i="15"/>
  <c r="Q111" i="15"/>
  <c r="U110" i="15"/>
  <c r="T110" i="15"/>
  <c r="S110" i="15"/>
  <c r="R110" i="15"/>
  <c r="Q110" i="15"/>
  <c r="U109" i="15"/>
  <c r="T109" i="15"/>
  <c r="S109" i="15"/>
  <c r="R109" i="15"/>
  <c r="Q109" i="15"/>
  <c r="U108" i="15"/>
  <c r="T108" i="15"/>
  <c r="S108" i="15"/>
  <c r="R108" i="15"/>
  <c r="Q108" i="15"/>
  <c r="U107" i="15"/>
  <c r="T107" i="15"/>
  <c r="S107" i="15"/>
  <c r="R107" i="15"/>
  <c r="Q107" i="15"/>
  <c r="U106" i="15"/>
  <c r="T106" i="15"/>
  <c r="S106" i="15"/>
  <c r="R106" i="15"/>
  <c r="Q106" i="15"/>
  <c r="U105" i="15"/>
  <c r="T105" i="15"/>
  <c r="S105" i="15"/>
  <c r="R105" i="15"/>
  <c r="Q105" i="15"/>
  <c r="U104" i="15"/>
  <c r="T104" i="15"/>
  <c r="S104" i="15"/>
  <c r="R104" i="15"/>
  <c r="Q104" i="15"/>
  <c r="U103" i="15"/>
  <c r="T103" i="15"/>
  <c r="S103" i="15"/>
  <c r="R103" i="15"/>
  <c r="Q103" i="15"/>
  <c r="U102" i="15"/>
  <c r="T102" i="15"/>
  <c r="S102" i="15"/>
  <c r="R102" i="15"/>
  <c r="Q102" i="15"/>
  <c r="U101" i="15"/>
  <c r="T101" i="15"/>
  <c r="S101" i="15"/>
  <c r="R101" i="15"/>
  <c r="Q101" i="15"/>
  <c r="U100" i="15"/>
  <c r="T100" i="15"/>
  <c r="S100" i="15"/>
  <c r="R100" i="15"/>
  <c r="Q100" i="15"/>
  <c r="U99" i="15"/>
  <c r="T99" i="15"/>
  <c r="S99" i="15"/>
  <c r="R99" i="15"/>
  <c r="Q99" i="15"/>
  <c r="U98" i="15"/>
  <c r="T98" i="15"/>
  <c r="S98" i="15"/>
  <c r="R98" i="15"/>
  <c r="Q98" i="15"/>
  <c r="U97" i="15"/>
  <c r="T97" i="15"/>
  <c r="S97" i="15"/>
  <c r="R97" i="15"/>
  <c r="Q97" i="15"/>
  <c r="U96" i="15"/>
  <c r="T96" i="15"/>
  <c r="S96" i="15"/>
  <c r="R96" i="15"/>
  <c r="Q96" i="15"/>
  <c r="U95" i="15"/>
  <c r="T95" i="15"/>
  <c r="S95" i="15"/>
  <c r="R95" i="15"/>
  <c r="Q95" i="15"/>
  <c r="U94" i="15"/>
  <c r="T94" i="15"/>
  <c r="S94" i="15"/>
  <c r="R94" i="15"/>
  <c r="Q94" i="15"/>
  <c r="U93" i="15"/>
  <c r="T93" i="15"/>
  <c r="S93" i="15"/>
  <c r="R93" i="15"/>
  <c r="Q93" i="15"/>
  <c r="U92" i="15"/>
  <c r="T92" i="15"/>
  <c r="S92" i="15"/>
  <c r="R92" i="15"/>
  <c r="Q92" i="15"/>
  <c r="U91" i="15"/>
  <c r="T91" i="15"/>
  <c r="S91" i="15"/>
  <c r="R91" i="15"/>
  <c r="Q91" i="15"/>
  <c r="E19" i="14" l="1"/>
  <c r="O19" i="14"/>
  <c r="P27" i="16"/>
  <c r="C69" i="16" s="1"/>
  <c r="O27" i="16"/>
  <c r="C68" i="16" s="1"/>
  <c r="N27" i="16"/>
  <c r="C67" i="16" s="1"/>
  <c r="M27" i="16"/>
  <c r="C66" i="16" s="1"/>
  <c r="L27" i="16"/>
  <c r="C65" i="16" s="1"/>
  <c r="K27" i="16"/>
  <c r="C64" i="16" s="1"/>
  <c r="J27" i="16"/>
  <c r="C63" i="16" s="1"/>
  <c r="P26" i="16"/>
  <c r="C62" i="16" s="1"/>
  <c r="O26" i="16"/>
  <c r="C61" i="16" s="1"/>
  <c r="N26" i="16"/>
  <c r="C60" i="16" s="1"/>
  <c r="M26" i="16"/>
  <c r="C59" i="16" s="1"/>
  <c r="L26" i="16"/>
  <c r="C58" i="16" s="1"/>
  <c r="K26" i="16"/>
  <c r="C57" i="16" s="1"/>
  <c r="J26" i="16"/>
  <c r="C56" i="16" s="1"/>
  <c r="P25" i="16"/>
  <c r="C55" i="16" s="1"/>
  <c r="O25" i="16"/>
  <c r="C54" i="16" s="1"/>
  <c r="N25" i="16"/>
  <c r="C53" i="16" s="1"/>
  <c r="M25" i="16"/>
  <c r="C52" i="16" s="1"/>
  <c r="L25" i="16"/>
  <c r="C51" i="16" s="1"/>
  <c r="K25" i="16"/>
  <c r="C50" i="16" s="1"/>
  <c r="J25" i="16"/>
  <c r="C49" i="16" s="1"/>
  <c r="P24" i="16"/>
  <c r="C48" i="16" s="1"/>
  <c r="O24" i="16"/>
  <c r="C47" i="16" s="1"/>
  <c r="N24" i="16"/>
  <c r="C46" i="16" s="1"/>
  <c r="M24" i="16"/>
  <c r="C45" i="16" s="1"/>
  <c r="L24" i="16"/>
  <c r="C44" i="16" s="1"/>
  <c r="K24" i="16"/>
  <c r="C43" i="16" s="1"/>
  <c r="J24" i="16"/>
  <c r="C42" i="16" s="1"/>
  <c r="P23" i="16"/>
  <c r="C41" i="16" s="1"/>
  <c r="O23" i="16"/>
  <c r="C40" i="16" s="1"/>
  <c r="N23" i="16"/>
  <c r="C39" i="16" s="1"/>
  <c r="M23" i="16"/>
  <c r="C38" i="16" s="1"/>
  <c r="L23" i="16"/>
  <c r="C37" i="16" s="1"/>
  <c r="K23" i="16"/>
  <c r="C36" i="16" s="1"/>
  <c r="J23" i="16"/>
  <c r="C35" i="16" s="1"/>
  <c r="P22" i="16"/>
  <c r="C34" i="16" s="1"/>
  <c r="O22" i="16"/>
  <c r="C33" i="16" s="1"/>
  <c r="N22" i="16"/>
  <c r="C32" i="16" s="1"/>
  <c r="M22" i="16"/>
  <c r="C31" i="16" s="1"/>
  <c r="L22" i="16"/>
  <c r="C30" i="16" s="1"/>
  <c r="K22" i="16"/>
  <c r="C29" i="16" s="1"/>
  <c r="J22" i="16"/>
  <c r="C28" i="16" s="1"/>
  <c r="P21" i="16"/>
  <c r="C27" i="16" s="1"/>
  <c r="O21" i="16"/>
  <c r="C26" i="16" s="1"/>
  <c r="N21" i="16"/>
  <c r="C25" i="16" s="1"/>
  <c r="M21" i="16"/>
  <c r="C24" i="16" s="1"/>
  <c r="L21" i="16"/>
  <c r="C23" i="16" s="1"/>
  <c r="K21" i="16"/>
  <c r="C22" i="16" s="1"/>
  <c r="J21" i="16"/>
  <c r="C21" i="16" s="1"/>
  <c r="F19" i="14" l="1"/>
  <c r="P19" i="14"/>
  <c r="G25" i="16"/>
  <c r="H25" i="16" s="1"/>
  <c r="G22" i="16"/>
  <c r="H22" i="16" s="1"/>
  <c r="G23" i="16"/>
  <c r="H23" i="16" s="1"/>
  <c r="G26" i="16"/>
  <c r="H26" i="16" s="1"/>
  <c r="G21" i="16"/>
  <c r="H21" i="16" s="1"/>
  <c r="G24" i="16"/>
  <c r="H24" i="16" s="1"/>
  <c r="G19" i="14" l="1"/>
  <c r="Q19" i="14"/>
  <c r="E5" i="16"/>
  <c r="F5" i="16"/>
  <c r="D5" i="16"/>
  <c r="C5" i="16"/>
  <c r="B5" i="16"/>
  <c r="G5" i="16"/>
  <c r="H19" i="14" l="1"/>
  <c r="R19" i="14"/>
  <c r="E93" i="2"/>
  <c r="F93" i="2" s="1"/>
  <c r="G13" i="2"/>
  <c r="F13" i="2"/>
  <c r="E13" i="2"/>
  <c r="D13" i="2"/>
  <c r="G12" i="2"/>
  <c r="F12" i="2"/>
  <c r="E12" i="2"/>
  <c r="D12" i="2"/>
  <c r="G11" i="2"/>
  <c r="F11" i="2"/>
  <c r="E11" i="2"/>
  <c r="D11" i="2"/>
  <c r="G8" i="2"/>
  <c r="F8" i="2"/>
  <c r="E8" i="2"/>
  <c r="D8" i="2"/>
  <c r="E85" i="2"/>
  <c r="F85" i="2" s="1"/>
  <c r="E98" i="2"/>
  <c r="F98" i="2" s="1"/>
  <c r="E97" i="2"/>
  <c r="F97" i="2" s="1"/>
  <c r="E96" i="2"/>
  <c r="F96" i="2" s="1"/>
  <c r="E95" i="2"/>
  <c r="F95" i="2" s="1"/>
  <c r="E94" i="2"/>
  <c r="F94" i="2" s="1"/>
  <c r="E92" i="2"/>
  <c r="F92" i="2" s="1"/>
  <c r="E91" i="2"/>
  <c r="F91" i="2" s="1"/>
  <c r="E90" i="2"/>
  <c r="F90" i="2" s="1"/>
  <c r="E89" i="2"/>
  <c r="F89" i="2" s="1"/>
  <c r="E84" i="2"/>
  <c r="F84" i="2" s="1"/>
  <c r="E83" i="2"/>
  <c r="F83" i="2" s="1"/>
  <c r="E82" i="2"/>
  <c r="F82" i="2" s="1"/>
  <c r="E81" i="2"/>
  <c r="F81" i="2" s="1"/>
  <c r="E80" i="2"/>
  <c r="F80" i="2" s="1"/>
  <c r="E79" i="2"/>
  <c r="F79" i="2" s="1"/>
  <c r="E78" i="2"/>
  <c r="F78" i="2" s="1"/>
  <c r="E77" i="2"/>
  <c r="F77" i="2" s="1"/>
  <c r="E76" i="2"/>
  <c r="F76" i="2" s="1"/>
  <c r="E75" i="2"/>
  <c r="F75" i="2" s="1"/>
  <c r="E74" i="2"/>
  <c r="F74" i="2" s="1"/>
  <c r="F70" i="2"/>
  <c r="I19" i="14" l="1"/>
  <c r="S19" i="14"/>
  <c r="N2" i="14"/>
  <c r="O2" i="14"/>
  <c r="P2" i="14"/>
  <c r="Q2" i="14"/>
  <c r="R2" i="14"/>
  <c r="S2" i="14"/>
  <c r="T2" i="14"/>
  <c r="U2" i="14"/>
  <c r="V2" i="14"/>
  <c r="M3" i="14"/>
  <c r="N3" i="14"/>
  <c r="O3" i="14"/>
  <c r="P3" i="14"/>
  <c r="Q3" i="14"/>
  <c r="R3" i="14"/>
  <c r="S3" i="14"/>
  <c r="T3" i="14"/>
  <c r="U3" i="14"/>
  <c r="V3" i="14"/>
  <c r="M4" i="14"/>
  <c r="N4" i="14"/>
  <c r="O4" i="14"/>
  <c r="P4" i="14"/>
  <c r="Q4" i="14"/>
  <c r="R4" i="14"/>
  <c r="S4" i="14"/>
  <c r="T4" i="14"/>
  <c r="U4" i="14"/>
  <c r="V4" i="14"/>
  <c r="M5" i="14"/>
  <c r="N5" i="14"/>
  <c r="O5" i="14"/>
  <c r="P5" i="14"/>
  <c r="Q5" i="14"/>
  <c r="R5" i="14"/>
  <c r="S5" i="14"/>
  <c r="T5" i="14"/>
  <c r="U5" i="14"/>
  <c r="V5" i="14"/>
  <c r="M6" i="14"/>
  <c r="N6" i="14"/>
  <c r="O6" i="14"/>
  <c r="P6" i="14"/>
  <c r="Q6" i="14"/>
  <c r="R6" i="14"/>
  <c r="S6" i="14"/>
  <c r="T6" i="14"/>
  <c r="U6" i="14"/>
  <c r="V6" i="14"/>
  <c r="M7" i="14"/>
  <c r="N7" i="14"/>
  <c r="O7" i="14"/>
  <c r="P7" i="14"/>
  <c r="Q7" i="14"/>
  <c r="R7" i="14"/>
  <c r="S7" i="14"/>
  <c r="T7" i="14"/>
  <c r="U7" i="14"/>
  <c r="V7" i="14"/>
  <c r="M8" i="14"/>
  <c r="N8" i="14"/>
  <c r="O8" i="14"/>
  <c r="P8" i="14"/>
  <c r="Q8" i="14"/>
  <c r="R8" i="14"/>
  <c r="S8" i="14"/>
  <c r="T8" i="14"/>
  <c r="U8" i="14"/>
  <c r="V8" i="14"/>
  <c r="M9" i="14"/>
  <c r="N9" i="14"/>
  <c r="O9" i="14"/>
  <c r="P9" i="14"/>
  <c r="Q9" i="14"/>
  <c r="R9" i="14"/>
  <c r="S9" i="14"/>
  <c r="T9" i="14"/>
  <c r="U9" i="14"/>
  <c r="V9" i="14"/>
  <c r="M10" i="14"/>
  <c r="N10" i="14"/>
  <c r="O10" i="14"/>
  <c r="P10" i="14"/>
  <c r="Q10" i="14"/>
  <c r="R10" i="14"/>
  <c r="S10" i="14"/>
  <c r="T10" i="14"/>
  <c r="U10" i="14"/>
  <c r="V10" i="14"/>
  <c r="M11" i="14"/>
  <c r="N11" i="14"/>
  <c r="O11" i="14"/>
  <c r="P11" i="14"/>
  <c r="Q11" i="14"/>
  <c r="R11" i="14"/>
  <c r="S11" i="14"/>
  <c r="T11" i="14"/>
  <c r="U11" i="14"/>
  <c r="V11" i="14"/>
  <c r="B2" i="13"/>
  <c r="C2" i="13"/>
  <c r="D2" i="13"/>
  <c r="E2" i="13"/>
  <c r="F2" i="13"/>
  <c r="G2" i="13"/>
  <c r="H2" i="13"/>
  <c r="I2" i="13"/>
  <c r="J2" i="13"/>
  <c r="K2" i="13"/>
  <c r="L2" i="13"/>
  <c r="M2" i="13"/>
  <c r="N2" i="13"/>
  <c r="O2" i="13"/>
  <c r="P2" i="13"/>
  <c r="Q2" i="13"/>
  <c r="R2" i="13"/>
  <c r="S2" i="13"/>
  <c r="T2" i="13"/>
  <c r="U2" i="13"/>
  <c r="V2" i="13"/>
  <c r="W2" i="13"/>
  <c r="X2" i="13"/>
  <c r="Y2" i="13"/>
  <c r="Z2" i="13"/>
  <c r="B3" i="13"/>
  <c r="C3" i="13"/>
  <c r="D3" i="13"/>
  <c r="E3" i="13"/>
  <c r="F3" i="13"/>
  <c r="G3" i="13"/>
  <c r="H3" i="13"/>
  <c r="I3" i="13"/>
  <c r="J3" i="13"/>
  <c r="K3" i="13"/>
  <c r="L3" i="13"/>
  <c r="M3" i="13"/>
  <c r="N3" i="13"/>
  <c r="O3" i="13"/>
  <c r="P3" i="13"/>
  <c r="Q3" i="13"/>
  <c r="R3" i="13"/>
  <c r="S3" i="13"/>
  <c r="T3" i="13"/>
  <c r="U3" i="13"/>
  <c r="V3" i="13"/>
  <c r="W3" i="13"/>
  <c r="X3" i="13"/>
  <c r="Y3" i="13"/>
  <c r="Z3" i="13"/>
  <c r="B4" i="13"/>
  <c r="C4" i="13"/>
  <c r="D4" i="13"/>
  <c r="E4" i="13"/>
  <c r="F4" i="13"/>
  <c r="G4" i="13"/>
  <c r="H4" i="13"/>
  <c r="I4" i="13"/>
  <c r="J4" i="13"/>
  <c r="K4" i="13"/>
  <c r="L4" i="13"/>
  <c r="M4" i="13"/>
  <c r="N4" i="13"/>
  <c r="O4" i="13"/>
  <c r="P4" i="13"/>
  <c r="Q4" i="13"/>
  <c r="R4" i="13"/>
  <c r="S4" i="13"/>
  <c r="T4" i="13"/>
  <c r="U4" i="13"/>
  <c r="V4" i="13"/>
  <c r="W4" i="13"/>
  <c r="X4" i="13"/>
  <c r="Y4" i="13"/>
  <c r="Z4" i="13"/>
  <c r="B5" i="13"/>
  <c r="C5" i="13"/>
  <c r="D5" i="13"/>
  <c r="E5" i="13"/>
  <c r="F5" i="13"/>
  <c r="G5" i="13"/>
  <c r="H5" i="13"/>
  <c r="I5" i="13"/>
  <c r="J5" i="13"/>
  <c r="K5" i="13"/>
  <c r="L5" i="13"/>
  <c r="M5" i="13"/>
  <c r="N5" i="13"/>
  <c r="O5" i="13"/>
  <c r="P5" i="13"/>
  <c r="Q5" i="13"/>
  <c r="R5" i="13"/>
  <c r="S5" i="13"/>
  <c r="T5" i="13"/>
  <c r="U5" i="13"/>
  <c r="V5" i="13"/>
  <c r="W5" i="13"/>
  <c r="X5" i="13"/>
  <c r="Y5" i="13"/>
  <c r="Z5" i="13"/>
  <c r="B6" i="13"/>
  <c r="C6" i="13"/>
  <c r="D6" i="13"/>
  <c r="E6" i="13"/>
  <c r="F6" i="13"/>
  <c r="G6" i="13"/>
  <c r="H6" i="13"/>
  <c r="I6" i="13"/>
  <c r="J6" i="13"/>
  <c r="K6" i="13"/>
  <c r="L6" i="13"/>
  <c r="M6" i="13"/>
  <c r="N6" i="13"/>
  <c r="O6" i="13"/>
  <c r="P6" i="13"/>
  <c r="Q6" i="13"/>
  <c r="R6" i="13"/>
  <c r="S6" i="13"/>
  <c r="T6" i="13"/>
  <c r="U6" i="13"/>
  <c r="V6" i="13"/>
  <c r="W6" i="13"/>
  <c r="X6" i="13"/>
  <c r="Y6" i="13"/>
  <c r="Z6" i="13"/>
  <c r="B7" i="13"/>
  <c r="C7" i="13"/>
  <c r="D7" i="13"/>
  <c r="E7" i="13"/>
  <c r="F7" i="13"/>
  <c r="G7" i="13"/>
  <c r="H7" i="13"/>
  <c r="I7" i="13"/>
  <c r="J7" i="13"/>
  <c r="K7" i="13"/>
  <c r="L7" i="13"/>
  <c r="M7" i="13"/>
  <c r="N7" i="13"/>
  <c r="O7" i="13"/>
  <c r="P7" i="13"/>
  <c r="Q7" i="13"/>
  <c r="R7" i="13"/>
  <c r="S7" i="13"/>
  <c r="T7" i="13"/>
  <c r="U7" i="13"/>
  <c r="V7" i="13"/>
  <c r="W7" i="13"/>
  <c r="X7" i="13"/>
  <c r="Y7" i="13"/>
  <c r="Z7" i="13"/>
  <c r="B8" i="13"/>
  <c r="C8" i="13"/>
  <c r="D8" i="13"/>
  <c r="E8" i="13"/>
  <c r="F8" i="13"/>
  <c r="G8" i="13"/>
  <c r="H8" i="13"/>
  <c r="I8" i="13"/>
  <c r="J8" i="13"/>
  <c r="K8" i="13"/>
  <c r="L8" i="13"/>
  <c r="M8" i="13"/>
  <c r="N8" i="13"/>
  <c r="O8" i="13"/>
  <c r="P8" i="13"/>
  <c r="Q8" i="13"/>
  <c r="R8" i="13"/>
  <c r="S8" i="13"/>
  <c r="T8" i="13"/>
  <c r="U8" i="13"/>
  <c r="V8" i="13"/>
  <c r="W8" i="13"/>
  <c r="X8" i="13"/>
  <c r="Y8" i="13"/>
  <c r="Z8" i="13"/>
  <c r="B9" i="13"/>
  <c r="C9" i="13"/>
  <c r="D9" i="13"/>
  <c r="E9" i="13"/>
  <c r="F9" i="13"/>
  <c r="G9" i="13"/>
  <c r="H9" i="13"/>
  <c r="I9" i="13"/>
  <c r="J9" i="13"/>
  <c r="K9" i="13"/>
  <c r="L9" i="13"/>
  <c r="M9" i="13"/>
  <c r="N9" i="13"/>
  <c r="O9" i="13"/>
  <c r="P9" i="13"/>
  <c r="Q9" i="13"/>
  <c r="R9" i="13"/>
  <c r="S9" i="13"/>
  <c r="T9" i="13"/>
  <c r="U9" i="13"/>
  <c r="V9" i="13"/>
  <c r="W9" i="13"/>
  <c r="X9" i="13"/>
  <c r="Y9" i="13"/>
  <c r="Z9" i="13"/>
  <c r="B10" i="13"/>
  <c r="C10" i="13"/>
  <c r="D10" i="13"/>
  <c r="E10" i="13"/>
  <c r="F10" i="13"/>
  <c r="G10" i="13"/>
  <c r="H10" i="13"/>
  <c r="I10" i="13"/>
  <c r="J10" i="13"/>
  <c r="K10" i="13"/>
  <c r="L10" i="13"/>
  <c r="M10" i="13"/>
  <c r="N10" i="13"/>
  <c r="O10" i="13"/>
  <c r="P10" i="13"/>
  <c r="Q10" i="13"/>
  <c r="R10" i="13"/>
  <c r="S10" i="13"/>
  <c r="T10" i="13"/>
  <c r="U10" i="13"/>
  <c r="V10" i="13"/>
  <c r="W10" i="13"/>
  <c r="X10" i="13"/>
  <c r="Y10" i="13"/>
  <c r="Z10" i="13"/>
  <c r="B11" i="13"/>
  <c r="C11" i="13"/>
  <c r="D11" i="13"/>
  <c r="E11" i="13"/>
  <c r="F11" i="13"/>
  <c r="G11" i="13"/>
  <c r="H11" i="13"/>
  <c r="I11" i="13"/>
  <c r="J11" i="13"/>
  <c r="K11" i="13"/>
  <c r="L11" i="13"/>
  <c r="M11" i="13"/>
  <c r="N11" i="13"/>
  <c r="O11" i="13"/>
  <c r="P11" i="13"/>
  <c r="Q11" i="13"/>
  <c r="R11" i="13"/>
  <c r="S11" i="13"/>
  <c r="T11" i="13"/>
  <c r="U11" i="13"/>
  <c r="V11" i="13"/>
  <c r="W11" i="13"/>
  <c r="X11" i="13"/>
  <c r="Y11" i="13"/>
  <c r="Z11" i="13"/>
  <c r="B12" i="13"/>
  <c r="C12" i="13"/>
  <c r="D12" i="13"/>
  <c r="E12" i="13"/>
  <c r="F12" i="13"/>
  <c r="G12" i="13"/>
  <c r="H12" i="13"/>
  <c r="I12" i="13"/>
  <c r="J12" i="13"/>
  <c r="K12" i="13"/>
  <c r="L12" i="13"/>
  <c r="M12" i="13"/>
  <c r="N12" i="13"/>
  <c r="O12" i="13"/>
  <c r="P12" i="13"/>
  <c r="Q12" i="13"/>
  <c r="R12" i="13"/>
  <c r="S12" i="13"/>
  <c r="T12" i="13"/>
  <c r="U12" i="13"/>
  <c r="V12" i="13"/>
  <c r="W12" i="13"/>
  <c r="X12" i="13"/>
  <c r="Y12" i="13"/>
  <c r="Z12" i="13"/>
  <c r="B13" i="13"/>
  <c r="C13" i="13"/>
  <c r="D13" i="13"/>
  <c r="E13" i="13"/>
  <c r="F13" i="13"/>
  <c r="G13" i="13"/>
  <c r="H13" i="13"/>
  <c r="I13" i="13"/>
  <c r="J13" i="13"/>
  <c r="K13" i="13"/>
  <c r="L13" i="13"/>
  <c r="M13" i="13"/>
  <c r="N13" i="13"/>
  <c r="O13" i="13"/>
  <c r="P13" i="13"/>
  <c r="Q13" i="13"/>
  <c r="R13" i="13"/>
  <c r="S13" i="13"/>
  <c r="T13" i="13"/>
  <c r="U13" i="13"/>
  <c r="V13" i="13"/>
  <c r="W13" i="13"/>
  <c r="X13" i="13"/>
  <c r="Y13" i="13"/>
  <c r="Z13" i="13"/>
  <c r="B14" i="13"/>
  <c r="C14" i="13"/>
  <c r="D14" i="13"/>
  <c r="E14" i="13"/>
  <c r="F14" i="13"/>
  <c r="G14" i="13"/>
  <c r="H14" i="13"/>
  <c r="I14" i="13"/>
  <c r="J14" i="13"/>
  <c r="K14" i="13"/>
  <c r="L14" i="13"/>
  <c r="M14" i="13"/>
  <c r="N14" i="13"/>
  <c r="O14" i="13"/>
  <c r="P14" i="13"/>
  <c r="Q14" i="13"/>
  <c r="R14" i="13"/>
  <c r="S14" i="13"/>
  <c r="T14" i="13"/>
  <c r="U14" i="13"/>
  <c r="V14" i="13"/>
  <c r="W14" i="13"/>
  <c r="X14" i="13"/>
  <c r="Y14" i="13"/>
  <c r="Z14" i="13"/>
  <c r="B15" i="13"/>
  <c r="C15" i="13"/>
  <c r="D15" i="13"/>
  <c r="E15" i="13"/>
  <c r="F15" i="13"/>
  <c r="G15" i="13"/>
  <c r="H15" i="13"/>
  <c r="I15" i="13"/>
  <c r="J15" i="13"/>
  <c r="K15" i="13"/>
  <c r="L15" i="13"/>
  <c r="M15" i="13"/>
  <c r="N15" i="13"/>
  <c r="O15" i="13"/>
  <c r="P15" i="13"/>
  <c r="Q15" i="13"/>
  <c r="R15" i="13"/>
  <c r="S15" i="13"/>
  <c r="T15" i="13"/>
  <c r="U15" i="13"/>
  <c r="V15" i="13"/>
  <c r="W15" i="13"/>
  <c r="X15" i="13"/>
  <c r="Y15" i="13"/>
  <c r="Z15" i="13"/>
  <c r="B16" i="13"/>
  <c r="C16" i="13"/>
  <c r="D16" i="13"/>
  <c r="E16" i="13"/>
  <c r="F16" i="13"/>
  <c r="G16" i="13"/>
  <c r="H16" i="13"/>
  <c r="I16" i="13"/>
  <c r="J16" i="13"/>
  <c r="K16" i="13"/>
  <c r="L16" i="13"/>
  <c r="M16" i="13"/>
  <c r="N16" i="13"/>
  <c r="O16" i="13"/>
  <c r="P16" i="13"/>
  <c r="Q16" i="13"/>
  <c r="R16" i="13"/>
  <c r="S16" i="13"/>
  <c r="T16" i="13"/>
  <c r="U16" i="13"/>
  <c r="V16" i="13"/>
  <c r="W16" i="13"/>
  <c r="X16" i="13"/>
  <c r="Y16" i="13"/>
  <c r="Z16" i="13"/>
  <c r="B17" i="13"/>
  <c r="C17" i="13"/>
  <c r="D17" i="13"/>
  <c r="E17" i="13"/>
  <c r="F17" i="13"/>
  <c r="G17" i="13"/>
  <c r="H17" i="13"/>
  <c r="I17" i="13"/>
  <c r="J17" i="13"/>
  <c r="K17" i="13"/>
  <c r="L17" i="13"/>
  <c r="M17" i="13"/>
  <c r="N17" i="13"/>
  <c r="O17" i="13"/>
  <c r="P17" i="13"/>
  <c r="Q17" i="13"/>
  <c r="R17" i="13"/>
  <c r="S17" i="13"/>
  <c r="T17" i="13"/>
  <c r="U17" i="13"/>
  <c r="V17" i="13"/>
  <c r="W17" i="13"/>
  <c r="X17" i="13"/>
  <c r="Y17" i="13"/>
  <c r="Z17" i="13"/>
  <c r="B18" i="13"/>
  <c r="C18" i="13"/>
  <c r="D18" i="13"/>
  <c r="E18" i="13"/>
  <c r="F18" i="13"/>
  <c r="G18" i="13"/>
  <c r="H18" i="13"/>
  <c r="I18" i="13"/>
  <c r="J18" i="13"/>
  <c r="K18" i="13"/>
  <c r="L18" i="13"/>
  <c r="M18" i="13"/>
  <c r="N18" i="13"/>
  <c r="O18" i="13"/>
  <c r="P18" i="13"/>
  <c r="Q18" i="13"/>
  <c r="R18" i="13"/>
  <c r="S18" i="13"/>
  <c r="T18" i="13"/>
  <c r="U18" i="13"/>
  <c r="V18" i="13"/>
  <c r="W18" i="13"/>
  <c r="X18" i="13"/>
  <c r="Y18" i="13"/>
  <c r="Z18" i="13"/>
  <c r="B19" i="13"/>
  <c r="C19" i="13"/>
  <c r="D19" i="13"/>
  <c r="E19" i="13"/>
  <c r="F19" i="13"/>
  <c r="G19" i="13"/>
  <c r="H19" i="13"/>
  <c r="I19" i="13"/>
  <c r="J19" i="13"/>
  <c r="K19" i="13"/>
  <c r="L19" i="13"/>
  <c r="M19" i="13"/>
  <c r="N19" i="13"/>
  <c r="O19" i="13"/>
  <c r="P19" i="13"/>
  <c r="Q19" i="13"/>
  <c r="R19" i="13"/>
  <c r="S19" i="13"/>
  <c r="T19" i="13"/>
  <c r="U19" i="13"/>
  <c r="V19" i="13"/>
  <c r="W19" i="13"/>
  <c r="X19" i="13"/>
  <c r="Y19" i="13"/>
  <c r="Z19" i="13"/>
  <c r="B20" i="13"/>
  <c r="C20" i="13"/>
  <c r="D20" i="13"/>
  <c r="E20" i="13"/>
  <c r="F20" i="13"/>
  <c r="G20" i="13"/>
  <c r="H20" i="13"/>
  <c r="I20" i="13"/>
  <c r="J20" i="13"/>
  <c r="K20" i="13"/>
  <c r="L20" i="13"/>
  <c r="M20" i="13"/>
  <c r="N20" i="13"/>
  <c r="O20" i="13"/>
  <c r="P20" i="13"/>
  <c r="Q20" i="13"/>
  <c r="R20" i="13"/>
  <c r="S20" i="13"/>
  <c r="T20" i="13"/>
  <c r="U20" i="13"/>
  <c r="V20" i="13"/>
  <c r="W20" i="13"/>
  <c r="X20" i="13"/>
  <c r="Y20" i="13"/>
  <c r="Z20" i="13"/>
  <c r="B21" i="13"/>
  <c r="C21" i="13"/>
  <c r="D21" i="13"/>
  <c r="E21" i="13"/>
  <c r="F21" i="13"/>
  <c r="G21" i="13"/>
  <c r="H21" i="13"/>
  <c r="I21" i="13"/>
  <c r="J21" i="13"/>
  <c r="K21" i="13"/>
  <c r="L21" i="13"/>
  <c r="M21" i="13"/>
  <c r="N21" i="13"/>
  <c r="O21" i="13"/>
  <c r="P21" i="13"/>
  <c r="Q21" i="13"/>
  <c r="R21" i="13"/>
  <c r="S21" i="13"/>
  <c r="T21" i="13"/>
  <c r="U21" i="13"/>
  <c r="V21" i="13"/>
  <c r="W21" i="13"/>
  <c r="X21" i="13"/>
  <c r="Y21" i="13"/>
  <c r="Z21" i="13"/>
  <c r="B22" i="13"/>
  <c r="C22" i="13"/>
  <c r="D22" i="13"/>
  <c r="E22" i="13"/>
  <c r="F22" i="13"/>
  <c r="G22" i="13"/>
  <c r="H22" i="13"/>
  <c r="I22" i="13"/>
  <c r="J22" i="13"/>
  <c r="K22" i="13"/>
  <c r="L22" i="13"/>
  <c r="M22" i="13"/>
  <c r="N22" i="13"/>
  <c r="O22" i="13"/>
  <c r="P22" i="13"/>
  <c r="Q22" i="13"/>
  <c r="R22" i="13"/>
  <c r="S22" i="13"/>
  <c r="T22" i="13"/>
  <c r="U22" i="13"/>
  <c r="V22" i="13"/>
  <c r="W22" i="13"/>
  <c r="X22" i="13"/>
  <c r="Y22" i="13"/>
  <c r="Z22" i="13"/>
  <c r="B23" i="13"/>
  <c r="C23" i="13"/>
  <c r="D23" i="13"/>
  <c r="E23" i="13"/>
  <c r="F23" i="13"/>
  <c r="G23" i="13"/>
  <c r="H23" i="13"/>
  <c r="I23" i="13"/>
  <c r="J23" i="13"/>
  <c r="K23" i="13"/>
  <c r="L23" i="13"/>
  <c r="M23" i="13"/>
  <c r="N23" i="13"/>
  <c r="O23" i="13"/>
  <c r="P23" i="13"/>
  <c r="Q23" i="13"/>
  <c r="R23" i="13"/>
  <c r="S23" i="13"/>
  <c r="T23" i="13"/>
  <c r="U23" i="13"/>
  <c r="V23" i="13"/>
  <c r="W23" i="13"/>
  <c r="X23" i="13"/>
  <c r="Y23" i="13"/>
  <c r="Z23" i="13"/>
  <c r="B24" i="13"/>
  <c r="C24" i="13"/>
  <c r="D24" i="13"/>
  <c r="E24" i="13"/>
  <c r="F24" i="13"/>
  <c r="G24" i="13"/>
  <c r="H24" i="13"/>
  <c r="I24" i="13"/>
  <c r="J24" i="13"/>
  <c r="K24" i="13"/>
  <c r="L24" i="13"/>
  <c r="M24" i="13"/>
  <c r="N24" i="13"/>
  <c r="O24" i="13"/>
  <c r="P24" i="13"/>
  <c r="Q24" i="13"/>
  <c r="R24" i="13"/>
  <c r="S24" i="13"/>
  <c r="T24" i="13"/>
  <c r="U24" i="13"/>
  <c r="V24" i="13"/>
  <c r="W24" i="13"/>
  <c r="X24" i="13"/>
  <c r="Y24" i="13"/>
  <c r="Z24" i="13"/>
  <c r="B25" i="13"/>
  <c r="C25" i="13"/>
  <c r="D25" i="13"/>
  <c r="E25" i="13"/>
  <c r="F25" i="13"/>
  <c r="G25" i="13"/>
  <c r="H25" i="13"/>
  <c r="I25" i="13"/>
  <c r="J25" i="13"/>
  <c r="K25" i="13"/>
  <c r="L25" i="13"/>
  <c r="M25" i="13"/>
  <c r="N25" i="13"/>
  <c r="O25" i="13"/>
  <c r="P25" i="13"/>
  <c r="Q25" i="13"/>
  <c r="R25" i="13"/>
  <c r="S25" i="13"/>
  <c r="T25" i="13"/>
  <c r="U25" i="13"/>
  <c r="V25" i="13"/>
  <c r="W25" i="13"/>
  <c r="X25" i="13"/>
  <c r="Y25" i="13"/>
  <c r="Z25" i="13"/>
  <c r="B26" i="13"/>
  <c r="C26" i="13"/>
  <c r="D26" i="13"/>
  <c r="E26" i="13"/>
  <c r="F26" i="13"/>
  <c r="G26" i="13"/>
  <c r="H26" i="13"/>
  <c r="I26" i="13"/>
  <c r="J26" i="13"/>
  <c r="K26" i="13"/>
  <c r="L26" i="13"/>
  <c r="M26" i="13"/>
  <c r="N26" i="13"/>
  <c r="O26" i="13"/>
  <c r="P26" i="13"/>
  <c r="Q26" i="13"/>
  <c r="R26" i="13"/>
  <c r="S26" i="13"/>
  <c r="T26" i="13"/>
  <c r="U26" i="13"/>
  <c r="V26" i="13"/>
  <c r="W26" i="13"/>
  <c r="X26" i="13"/>
  <c r="Y26" i="13"/>
  <c r="Z26" i="13"/>
  <c r="J19" i="14" l="1"/>
  <c r="T19" i="14"/>
  <c r="K19" i="14" l="1"/>
  <c r="U19" i="14"/>
  <c r="B20" i="14" l="1"/>
  <c r="V19" i="14"/>
  <c r="C20" i="14" l="1"/>
  <c r="M20" i="14"/>
  <c r="D20" i="14" l="1"/>
  <c r="N20" i="14"/>
  <c r="E20" i="14" l="1"/>
  <c r="O20" i="14"/>
  <c r="F20" i="14" l="1"/>
  <c r="P20" i="14"/>
  <c r="G20" i="14" l="1"/>
  <c r="Q20" i="14"/>
  <c r="H20" i="14" l="1"/>
  <c r="R20" i="14"/>
  <c r="I20" i="14" l="1"/>
  <c r="S20" i="14"/>
  <c r="J20" i="14" l="1"/>
  <c r="T20" i="14"/>
  <c r="K20" i="14" l="1"/>
  <c r="U20" i="14"/>
  <c r="B21" i="14" l="1"/>
  <c r="V20" i="14"/>
  <c r="C21" i="14" l="1"/>
  <c r="M21" i="14"/>
  <c r="D21" i="14" l="1"/>
  <c r="N21" i="14"/>
  <c r="E21" i="14" l="1"/>
  <c r="O21" i="14"/>
  <c r="F21" i="14" l="1"/>
  <c r="P21" i="14"/>
  <c r="G21" i="14" l="1"/>
  <c r="Q21" i="14"/>
  <c r="H21" i="14" l="1"/>
  <c r="R21" i="14"/>
  <c r="I21" i="14" l="1"/>
  <c r="S21" i="14"/>
  <c r="J21" i="14" l="1"/>
  <c r="T21" i="14"/>
  <c r="K21" i="14" l="1"/>
  <c r="U21" i="14"/>
  <c r="B22" i="14" l="1"/>
  <c r="V21" i="14"/>
  <c r="C22" i="14" l="1"/>
  <c r="M22" i="14"/>
  <c r="D22" i="14" l="1"/>
  <c r="N22" i="14"/>
  <c r="E22" i="14" l="1"/>
  <c r="O22" i="14"/>
  <c r="F22" i="14" l="1"/>
  <c r="P22" i="14"/>
  <c r="G22" i="14" l="1"/>
  <c r="Q22" i="14"/>
  <c r="H22" i="14" l="1"/>
  <c r="R22" i="14"/>
  <c r="I22" i="14" l="1"/>
  <c r="S22" i="14"/>
  <c r="J22" i="14" l="1"/>
  <c r="T22" i="14"/>
  <c r="K22" i="14" l="1"/>
  <c r="U22" i="14"/>
  <c r="B23" i="14" l="1"/>
  <c r="V22" i="14"/>
  <c r="C23" i="14" l="1"/>
  <c r="M23" i="14"/>
  <c r="D23" i="14" l="1"/>
  <c r="N23" i="14"/>
  <c r="E23" i="14" l="1"/>
  <c r="O23" i="14"/>
  <c r="F23" i="14" l="1"/>
  <c r="P23" i="14"/>
  <c r="G23" i="14" l="1"/>
  <c r="Q23" i="14"/>
  <c r="H23" i="14" l="1"/>
  <c r="R23" i="14"/>
  <c r="I23" i="14" l="1"/>
  <c r="S23" i="14"/>
  <c r="J23" i="14" l="1"/>
  <c r="T23" i="14"/>
  <c r="K23" i="14" l="1"/>
  <c r="U23" i="14"/>
  <c r="B24" i="14" l="1"/>
  <c r="V23" i="14"/>
  <c r="C24" i="14" l="1"/>
  <c r="M24" i="14"/>
  <c r="D24" i="14" l="1"/>
  <c r="N24" i="14"/>
  <c r="E24" i="14" l="1"/>
  <c r="O24" i="14"/>
  <c r="F24" i="14" l="1"/>
  <c r="P24" i="14"/>
  <c r="G24" i="14" l="1"/>
  <c r="Q24" i="14"/>
  <c r="H24" i="14" l="1"/>
  <c r="R24" i="14"/>
  <c r="I24" i="14" l="1"/>
  <c r="S24" i="14"/>
  <c r="J24" i="14" l="1"/>
  <c r="T24" i="14"/>
  <c r="K24" i="14" l="1"/>
  <c r="U24" i="14"/>
  <c r="B25" i="14" l="1"/>
  <c r="V24" i="14"/>
  <c r="C25" i="14" l="1"/>
  <c r="M25" i="14"/>
  <c r="D25" i="14" l="1"/>
  <c r="N25" i="14"/>
  <c r="E25" i="14" l="1"/>
  <c r="O25" i="14"/>
  <c r="F25" i="14" l="1"/>
  <c r="P25" i="14"/>
  <c r="G25" i="14" l="1"/>
  <c r="Q25" i="14"/>
  <c r="H25" i="14" l="1"/>
  <c r="R25" i="14"/>
  <c r="I25" i="14" l="1"/>
  <c r="S25" i="14"/>
  <c r="J25" i="14" l="1"/>
  <c r="T25" i="14"/>
  <c r="K25" i="14" l="1"/>
  <c r="U25" i="14"/>
  <c r="B26" i="14" l="1"/>
  <c r="V25" i="14"/>
  <c r="C26" i="14" l="1"/>
  <c r="M26" i="14"/>
  <c r="D26" i="14" l="1"/>
  <c r="N26" i="14"/>
  <c r="E26" i="14" l="1"/>
  <c r="O26" i="14"/>
  <c r="F26" i="14" l="1"/>
  <c r="P26" i="14"/>
  <c r="G26" i="14" l="1"/>
  <c r="Q26" i="14"/>
  <c r="H26" i="14" l="1"/>
  <c r="R26" i="14"/>
  <c r="I26" i="14" l="1"/>
  <c r="S26" i="14"/>
  <c r="J26" i="14" l="1"/>
  <c r="T26" i="14"/>
  <c r="K26" i="14" l="1"/>
  <c r="U26" i="14"/>
  <c r="B27" i="14" l="1"/>
  <c r="V26" i="14"/>
  <c r="C27" i="14" l="1"/>
  <c r="M27" i="14"/>
  <c r="D27" i="14" l="1"/>
  <c r="N27" i="14"/>
  <c r="E27" i="14" l="1"/>
  <c r="O27" i="14"/>
  <c r="F27" i="14" l="1"/>
  <c r="P27" i="14"/>
  <c r="G27" i="14" l="1"/>
  <c r="Q27" i="14"/>
  <c r="H27" i="14" l="1"/>
  <c r="R27" i="14"/>
  <c r="I27" i="14" l="1"/>
  <c r="S27" i="14"/>
  <c r="J27" i="14" l="1"/>
  <c r="T27" i="14"/>
  <c r="K27" i="14" l="1"/>
  <c r="V27" i="14" s="1"/>
  <c r="U27" i="14"/>
</calcChain>
</file>

<file path=xl/sharedStrings.xml><?xml version="1.0" encoding="utf-8"?>
<sst xmlns="http://schemas.openxmlformats.org/spreadsheetml/2006/main" count="597" uniqueCount="256">
  <si>
    <t>,  -  ten symbol zastępczy cyfry umożliwia wyświetlanie separatora dziesiętnego w liczbie.</t>
  </si>
  <si>
    <t>0 (zero)  -  ten symbol zastępczy cyfry powoduje wyświetlanie zer nieznaczących, jeśli liczba ma mniej cyfr niż jest zer w formacie.</t>
  </si>
  <si>
    <t>#  -  ten symbol zastępczy cyfry działa w analogiczny sposób jak 0 (zero). Nie wyświetlane są jednak dodatkowe zer w przypadku, gdy wpisywana liczba zawiera mniej cyfr po dowolnej stronie separatora niż jest symboli # w formacie.</t>
  </si>
  <si>
    <t xml:space="preserve">?  -  ten symbol zastępczy cyfry działa w analogiczny sposób jak 0 (zero). Dodawane są jednak znaki spacji dla zer nieznaczących po obu stronach separatora dziesiętnego tak, aby separatory dziesiętne były wyrównane w kolumnie. </t>
  </si>
  <si>
    <t>000,000</t>
  </si>
  <si>
    <t>W niestandardowym formacie liczb nie trzeba umieszczać wszystkich sekcji kodów. W przypadku określenia tylko dwóch sekcji kodów dla niestandardowego formatu liczb pierwsza sekcja zostanie użyta dla liczb dodatnich i wartości zerowych, a druga sekcja zostanie użyta dla liczb ujemnych. W przypadku określenia tylko jednej sekcji kodów zostanie ona użyta dla wszystkich liczb. Jeśli jest konieczne pominięcie określonej sekcji kodów i dodanie następnej sekcji, należy pamiętać o umieszczeniu średnika zamykającego pomijaną sekcję.</t>
  </si>
  <si>
    <t>Znaki podane poniżej są wyświetlane bez konieczności używania cudzysłowu.</t>
  </si>
  <si>
    <t>Wskazówki dotyczące korzystania z miejsc dziesiętnych, odstępów, kolorów i warunków</t>
  </si>
  <si>
    <t>[Czarny]</t>
  </si>
  <si>
    <t>[Zielony]</t>
  </si>
  <si>
    <t>[Biały]</t>
  </si>
  <si>
    <t>[Niebieski]</t>
  </si>
  <si>
    <t>[Amarantowy]</t>
  </si>
  <si>
    <t>[Żółty]</t>
  </si>
  <si>
    <t>[Błękitny]</t>
  </si>
  <si>
    <t>[Czerwony]</t>
  </si>
  <si>
    <t>[Czerwony][&lt;=100];[Niebieski][&gt;100]</t>
  </si>
  <si>
    <t xml:space="preserve">m </t>
  </si>
  <si>
    <t>Wyświetlanie miesiąca w postaci liczby bez zera wiodącego.</t>
  </si>
  <si>
    <t xml:space="preserve">mm </t>
  </si>
  <si>
    <t>Wyświetlanie miesiąca w postaci liczby z zerem wiodącym, jeśli to konieczne.</t>
  </si>
  <si>
    <t xml:space="preserve">mmm </t>
  </si>
  <si>
    <t>Wyświetlanie miesiąca w postaci skrótu (sty – gru).</t>
  </si>
  <si>
    <t xml:space="preserve">mmmm </t>
  </si>
  <si>
    <t>Wyświetlanie pełnej nazwy miesiąca (styczeń – grudzień).</t>
  </si>
  <si>
    <t xml:space="preserve">mmmmm </t>
  </si>
  <si>
    <t>Wyświetlanie miesiąca w postaci skrótu jednoliterowego (s – g).</t>
  </si>
  <si>
    <t xml:space="preserve">d </t>
  </si>
  <si>
    <t>Wyświetlanie dnia w postaci liczby bez zera wiodącego.</t>
  </si>
  <si>
    <t xml:space="preserve">dd </t>
  </si>
  <si>
    <t>Wyświetlanie dnia w postaci liczby z zerem wiodącym, jeśli to konieczne.</t>
  </si>
  <si>
    <t xml:space="preserve">ddd </t>
  </si>
  <si>
    <t>Wyświetlanie dnia w postaci skrótu (Pn – N).</t>
  </si>
  <si>
    <t xml:space="preserve">dddd </t>
  </si>
  <si>
    <t>Wyświetlanie pełnej nazwy dnia (poniedziałek – niedziela).</t>
  </si>
  <si>
    <t xml:space="preserve">rr </t>
  </si>
  <si>
    <t>Wyświetlanie roku w postaci liczby dwucyfrowej.</t>
  </si>
  <si>
    <t xml:space="preserve">rrrr </t>
  </si>
  <si>
    <t>Wyświetlanie roku w postaci liczby czterocyfrowej.</t>
  </si>
  <si>
    <t xml:space="preserve">g </t>
  </si>
  <si>
    <t>Wyświetlanie godziny jako liczby bez zera wiodącego.</t>
  </si>
  <si>
    <t xml:space="preserve">[g] </t>
  </si>
  <si>
    <t>Wyświetlanie czasu w godzinach, jaki upłynął. Używając formuły zwracającej wartość czasu, w której liczba godzin przekracza 24, należy zastosować format liczb podobny do formatu [g]:mm:ss.</t>
  </si>
  <si>
    <t xml:space="preserve">gg </t>
  </si>
  <si>
    <t>Wyświetlanie godziny w postaci liczby z zerem wiodącym, jeśli to konieczne. Jeżeli format zawiera symbole AM lub PM, godzina będzie wyświetlana w formacie 12-godzinnym. W przeciwnym razie godzina będzie wyświetlana w formacie 24-godzinnym.</t>
  </si>
  <si>
    <t>Wyświetlanie minut w postaci liczby bez zera wiodącego.</t>
  </si>
  <si>
    <t xml:space="preserve">s </t>
  </si>
  <si>
    <t>Wyświetlanie sekund w postaci liczby bez zera wiodącego.</t>
  </si>
  <si>
    <t xml:space="preserve">[s] </t>
  </si>
  <si>
    <t>Wyświetla czasu w sekundach, jaki upłynął. Używając formuły zwracającej wartość czasu, w której liczba sekund przekracza 60, należy zastosować format liczb podobny do formatu [ss].</t>
  </si>
  <si>
    <t xml:space="preserve">ss </t>
  </si>
  <si>
    <t>Wyświetlanie sekund w postaci liczby z zerem wiodącym, jeśli to konieczne. Jeżeli mają być wyświetlane ułamki sekund, należy użyć formatu liczb podobnego do formatu g:mm:ss,00.</t>
  </si>
  <si>
    <t>Wyświetlanie godziny w formacie 12-godzinnym. Program Excel wyświetla symbol AM, am, A lub a, wskazując czas od północy do południa, oraz symbol PM, pm, P lub p, wskazując czas od południa do północy.</t>
  </si>
  <si>
    <t xml:space="preserve">Aby wyświetlić w komórce tekst z liczbami, należy ująć znaki tekstu w cudzysłów (" ") lub poprzedzić pojedynczy znak ukośnikiem odwrotnym (\). Należy dołączyć znaki w odpowiedniej sekcji kodów formatu. </t>
  </si>
  <si>
    <t>$    -   Znak dolara</t>
  </si>
  <si>
    <t>+    -   Znak plus</t>
  </si>
  <si>
    <t>(    -   Lewy nawias okrągły</t>
  </si>
  <si>
    <t>:    -   Dwukropek</t>
  </si>
  <si>
    <t>^    -   Akcent cyrkumfleksowy (daszek)</t>
  </si>
  <si>
    <t>'    -   Apostrof</t>
  </si>
  <si>
    <t>{    -   Lewy nawias klamrowy</t>
  </si>
  <si>
    <t>&lt;    -   Znak mniejszości</t>
  </si>
  <si>
    <t>=    -   Znak równości</t>
  </si>
  <si>
    <t>-    -   Znak minus</t>
  </si>
  <si>
    <t>/    -   Ukośnik</t>
  </si>
  <si>
    <t>)    -   Prawy nawias okrągły</t>
  </si>
  <si>
    <t>!    -   Wykrzyknik</t>
  </si>
  <si>
    <t>~    -   Tylda</t>
  </si>
  <si>
    <t>}    -   Prawy nawias klamrowy</t>
  </si>
  <si>
    <t>&gt;    -   Znak większości</t>
  </si>
  <si>
    <t xml:space="preserve">     -   Znak spacji</t>
  </si>
  <si>
    <t xml:space="preserve">&amp;    -   </t>
  </si>
  <si>
    <t>Sekcja tekstowa (jeśli występuje) jest zawsze ostatnią sekcją w formacie liczb. Do sekcji, w której ma być wyświetlany tekst wpisany w komórce, należy dołączyć znak @. Jeśli znak @ zostanie pominięty w sekcji tekstowej, wprowadzany tekst nie będzie wyświetlany. Jeśli określone znaki tekstowe mają być zawsze wyświetlane z wpisanym tekstem, dodatkowy tekst należy ująć w cudzysłów (" "), na przykład "rachunek wystawiony dla "@</t>
  </si>
  <si>
    <t xml:space="preserve"> Aby utworzyć odstęp o szerokości takiej samej jak szerokość znaku w formacie liczb, należy dołączyć podkreślenie (_), a następnie znak, który ma być używany. Jeśli na przykład za podkreśleniem zostanie wpisany prawy nawias okrągły _), liczby dodatnie zostaną poprawnie wyrównane z liczbami ujemnymi znajdującymi się w nawiasach okrągłych.</t>
  </si>
  <si>
    <t>Aby kolejny znak w formacie był powtarzany w celu wypełnienia całej szerokości kolumny, należy dołączyć do formatu liczb znak gwiazdki (*). Aby na przykład za liczbą umieścić łączniki w celu wypełnienia komórki, należy wpisać 0*-. Aby dołączyć zera wiodące w formacie, należy wpisać *0.</t>
  </si>
  <si>
    <t xml:space="preserve"> Aby sformatować ułamki lub liczby zawierające separatory dziesiętne, należy do sekcji dołączyć następujące symbole zastępcze cyfr, separatory dziesiętne i separatory tysięcy.</t>
  </si>
  <si>
    <t>###,###</t>
  </si>
  <si>
    <t>???,???</t>
  </si>
  <si>
    <t>0,0</t>
  </si>
  <si>
    <t>Określanie kolorów    Aby określić kolor sekcji formatu, należy wpisać nazwę jednego z następujących ośmiu kolorów ujętych w nawiasy kwadratowe. Kod koloru musi być pierwszą pozycją w sekcji.</t>
  </si>
  <si>
    <t>Aby określić formaty liczb stosowane tylko wówczas, gdy liczba spełnia warunek określony przez użytkownika, należy ująć warunek w nawiasy kwadratowe. Warunek składa się z operatora porównania (operator porównania: Znak używany w kryteriach porównawczych do porównywania dwóch wartości. Operatorami są następujące znaki: = (równe), &gt; (większe niż), &lt; (mniejsze niż), &gt;= (większe lub równe), &lt;= (mniejsze lub równe) i &lt;&gt; (różne).) i wartości. Na przykład format przedstawiony poniżej powoduje wyświetlanie liczb równych lub mniejszych niż 100 czerwoną czcionką, a liczb większych niż 100 — niebieską czcionką.</t>
  </si>
  <si>
    <t>Wyświetlanie dni, miesięcy i lat. Aby wyświetlić liczby jako formaty daty (takie jak dni, miesiące i lata), należy użyć poniższych kodów w sekcji.</t>
  </si>
  <si>
    <t>Wyświetlanie godzin, minut i sekund. Aby wyświetlić formaty czasu (takie jak godziny, minuty i sekundy), należy użyć poniższych kodów w sekcji.</t>
  </si>
  <si>
    <t>Kod m lub mm musi występować bezpośrednio po kodzie g lub gg albo występować bezpośrednio przed kodem ss. W przeciwnym razie program Excel wyświetli miesiąc zamiast minut.</t>
  </si>
  <si>
    <t>Przegląd wskazówek dotyczących dostosowywania formatu liczb</t>
  </si>
  <si>
    <t>Aby utworzyć niestandardowy format liczb, należy najpierw wybrać jeden z wbudowanych formatów. Następnie można zmienić dowolne sekcje kodów tego formatu w celu utworzenia własnego niestandardowego formatu liczb.</t>
  </si>
  <si>
    <t>Format liczb może zawierać do czterech sekcji kodów, które są rozdzielone średnikami. Te sekcje kodów definiują format odpowiednio dla liczb dodatnich, liczb ujemnych, wartości zerowych i tekstu.</t>
  </si>
  <si>
    <t>&lt;LICZBY DODATNIE&gt;;&lt;LICZBY UJEMNE&gt;;&lt;WARTOŚCI ZEROWE&gt;;&lt;TEKST&gt;</t>
  </si>
  <si>
    <t>sp.01</t>
  </si>
  <si>
    <t>sp.02</t>
  </si>
  <si>
    <t>sp.03</t>
  </si>
  <si>
    <t>sp.04</t>
  </si>
  <si>
    <t>sp.05</t>
  </si>
  <si>
    <t>dzień-01</t>
  </si>
  <si>
    <t>dzień-02</t>
  </si>
  <si>
    <t>dzień-03</t>
  </si>
  <si>
    <t>dzień-04</t>
  </si>
  <si>
    <t>dzień-05</t>
  </si>
  <si>
    <t>dzień-06</t>
  </si>
  <si>
    <t>dzień-07</t>
  </si>
  <si>
    <t>dzień-08</t>
  </si>
  <si>
    <t>dzień-09</t>
  </si>
  <si>
    <t>dzień-10</t>
  </si>
  <si>
    <t>dzień-11</t>
  </si>
  <si>
    <t>dzień-12</t>
  </si>
  <si>
    <t>dzień-13</t>
  </si>
  <si>
    <t>dzień-14</t>
  </si>
  <si>
    <t>dzień-15</t>
  </si>
  <si>
    <t>dzień-16</t>
  </si>
  <si>
    <t>dzień-17</t>
  </si>
  <si>
    <t>dzień-18</t>
  </si>
  <si>
    <t>dzień-19</t>
  </si>
  <si>
    <t>dzień-20</t>
  </si>
  <si>
    <t>dzień-21</t>
  </si>
  <si>
    <t>dzień-22</t>
  </si>
  <si>
    <t>dzień-23</t>
  </si>
  <si>
    <t>dzień-24</t>
  </si>
  <si>
    <t>dzień-25</t>
  </si>
  <si>
    <t>F9 - odświeżenie ekranu</t>
  </si>
  <si>
    <t>liczba kwadracików:</t>
  </si>
  <si>
    <t>min, max w danej kolumnie</t>
  </si>
  <si>
    <t>poniżej, powyżej średniej w danej kolumnie</t>
  </si>
  <si>
    <t>Aby wyświetlić znak spacji jako separator tysięcy lub przeskalować liczbę przez wielokrotność jednego tysiąca, należy umieścić w formacie liczbowym ( ) - znak spacji.</t>
  </si>
  <si>
    <t>[kolorXX] XX-numer od 1 do 56</t>
  </si>
  <si>
    <t>[Kolor56]</t>
  </si>
  <si>
    <t>0,00E+00</t>
  </si>
  <si>
    <t>E (E-, E+, e-, e+)  Powoduje wyświetlanie liczby w formacie naukowym (wykładniczym). Program Excel wyświetla liczbę z prawej strony wykładnika „E” lub „e”, która odpowiada liczbie miejsc przesunięcia separatora dziesiętnego. Jeśli na przykład format będzie miał postać 0,00E+00, a w komórce zostanie wpisana liczba 12 200 000, program wyświetli liczbę 1,22E+07. Jeśli format liczb zostanie zmieniony na #0,0E+0, program wyświetli liczbę 12,2E+6.</t>
  </si>
  <si>
    <t xml:space="preserve">Am/Pm, am/pm, A/P, a/p </t>
  </si>
  <si>
    <t xml:space="preserve">- gg:mm:ss - </t>
  </si>
  <si>
    <t>"Dziś jest: "rrrr-mm-dd (dddd)</t>
  </si>
  <si>
    <t>raz,dwa,trzy</t>
  </si>
  <si>
    <t>;;;</t>
  </si>
  <si>
    <t>"dodatnie";"ujemne";"zero";"tekst"</t>
  </si>
  <si>
    <t>"liczba dodatnia: "Standardowy; "liczba ujemna: "Standardowy; "liczba zero: "Standardowy;"tekst: "Standardowy</t>
  </si>
  <si>
    <t># ##0,0 " tys."</t>
  </si>
  <si>
    <t>"liczba dodatnia: "0,0; "liczba ujemna: "-0,0; "liczba zero: "0,0;"tekst: "@</t>
  </si>
  <si>
    <t>pusty format</t>
  </si>
  <si>
    <t>zawartość komórek:</t>
  </si>
  <si>
    <t>[Zielony]"l.dodatnia: "0,0;[Czerwony]"l.ujemna: "-0,0;[Niebieski]"zero: "0,0;[Amarantowy]"tekst: "@</t>
  </si>
  <si>
    <t>Wyświetla czasu w minutach, jaki upłynął. Używając formuły zwracającej wartość czasu, w której liczba minut przekracza 60, należy zastosować format liczb podobny do formatu [mm].</t>
  </si>
  <si>
    <t>[mm]</t>
  </si>
  <si>
    <t>Wylosowano 6 liczb:</t>
  </si>
  <si>
    <t>F9 - kolejne losowanie</t>
  </si>
  <si>
    <t>co drugi wiersz</t>
  </si>
  <si>
    <t>min, max w danej kolumnie - 1 warunek</t>
  </si>
  <si>
    <t>min, max w danej kolumnie - 2 warunek</t>
  </si>
  <si>
    <r>
      <t xml:space="preserve">Funkcja </t>
    </r>
    <r>
      <rPr>
        <b/>
        <sz val="10"/>
        <rFont val="Arial"/>
        <family val="2"/>
        <charset val="238"/>
      </rPr>
      <t>Tekst</t>
    </r>
    <r>
      <rPr>
        <sz val="10"/>
        <rFont val="Arial"/>
        <family val="2"/>
        <charset val="238"/>
      </rPr>
      <t>:</t>
    </r>
  </si>
  <si>
    <t>Pan Tadeusz - Księga I</t>
  </si>
  <si>
    <t>GOSPODARSTWO Powrót panicza - Spotkanie się najpierwsze w pokoiku, drugie u stołu - Ważna Sędziego nauka o grzeczności - Podkomorzego uwagi polityczne nad modami - Początek sporu o Kusego i Sokoła - Żale Wojskiego - Ostatni Woźny Trybunału - Rzut oka na ówczesny stan polityczny Litwy i Europy.    Litwo! Ojczyzno moja! ty jesteś jak zdrowie Ile cię trzeba cenić, ten tylko się dowie, Kto cię stracił. Dziś piękność twą w całej ozdobie Widzę i opisuję, bo tęsknię po tobie.  Panno święta, co Jasnej bronisz Częstochowy I w Ostrej świecisz Bramie! Ty, co gród zamkowy Nowogródzki ochraniasz z jego wiernym ludem! Jak mnie dziecko do zdrowia powróciłaś cudem, (Gdy od płaczącej matki pod Twoją opiekę Ofiarowany, martwą podniosłem powiekę I zaraz mogłem pieszo do Twych świątyń progu Iść za wrócone życie podziękować Bogu), Tak nas powrócisz cudem na Ojczyzny łono. Tymczasem przenoś moją duszę utęsknioną Do tych pagórków leśnych, do tych łąk zielonych, Szeroko nad błękitnym Niemnem rozciągnionych; Do tych pól malowanych zbożem rozmaitem, Wyzłacanych pszenicą, posrebrzanych żytem; Gdzie bursztynowy świerzop, gryka jak śnieg biała, Gdzie panieńskim rumieńcem dzięcielina pała, A wszystko przepasane jakby wstęgą, miedzą Zieloną, na niej z rzadka ciche grusze siedzą. Śród takich pól przed laty, nad brzegiem ruczaju, Na pagórku niewielkim, we brzozowym gaju, Stał dwór szlachecki, z drzewa, lecz podmurowany; Świeciły się z daleka pobielane ściany, Tym bielsze, że odbite od ciemnej zieleni Topoli, co go bronią od wiatrów jesieni. Dom mieszkalny niewielki, lecz zewsząd chędogi, I stodołę miał wielką, i przy niej trzy stogi Użątku, co pod strzechą zmieścić się nie może; Widać, że okolica obfita we zboże, I widać z liczby kopic, co wzdłuż i wszerz smugów Świecą gęsto jak gwiazdy, widać z liczby pługów Orzących wcześnie łany ogromne ugoru, Czarnoziemne, zapewne należne do dworu, Uprawne dobrze na kształt ogrodowych grządek: Że w tym domu dostatek mieszka i porządek. Brama na wciąż otwarta przechodniom ogłasza, Że gościnna, i wszystkich w gościnę zaprasza.  Właśnie dwukonną bryką wjechał młody panek I obiegłszy dziedziniec zawrócił przed ganek, Wysiadł z powozu; konie, porzucone same, Szczypiąc trawę ciągnęły powoli pod bramę. We dworze pusto: bo drzwi od ganku zamknięto Zaszczepkami, i kołkiem zaszczepki przetknięto. Podróżny do folwarku nie biegł sług zapytać, Odemknął, wbiegł do domu, pragnął go powitać. Dawno domu nie widział, bo w dalekim mieście Kończył nauki, końca doczekał nareszcie. Wbiega i okiem chciwie ściany starodawne Ogląda czule, jako swe znajome dawne. Też same widzi sprzęty, też same obicia, Z którymi się zabawiać lubił od powicia; Lecz mniej wielkie, mniej piękne, niż się dawniej zdały I też same portrety na ścianach wisiały. Tu Kościuszko w czamarce krakowskiej, z oczyma Podniesionymi w niebo, miecz oburącz trzyma; Takim był, gdy przysięgał na stopniach ołtarzów, Że tym mieczem wypędzi z Polski trzech mocarzów, Albo sam na nim padnie. Dalej w polskiej szacie Siedzi Rejtan żałośny po wolności stracie, W ręku trzymna nóż, ostrzem zwrócony do łona, A przed nim leży Fedon i Żywot Katona. Dalej Jasiński, młodzian piękny i posępny, Obok Korsak, towarzysz jego nieodstępny, Stoją na szańcach Pragi, na stosach Moskali, Siekąc wrogów, a Praga już się wkoło pali. Nawet stary stojący zegar kurantowy W drewnianej szafie poznał, u wniścia alkowy, I z dziecinną radością pociągnął za sznurek, By stary Dąbrowskiego posłyszeć mazurek.  Biegał po całym domu i szukał komnaty, Gdzie mieszkał dzieckiem będąc, przed dziesięciu laty. Wchodzi, cofnął się, toczył zdumione źrenice Po ścianach; w tej komnacie mieszkanie kobiece? Któż by tu mieszkał? Stary stryj nie był żonaty, A ciotka w Petersburgu mieszkała przed laty. To nie był ochmistrzyni pokój? Fortepiano? Na nim nuty i książki; wszystko porzucano Niedbale i bezładnie; nieporządek miły! Niestare były rączki, co je tak rzuciły. Tuż i sukienka biała, świeżo z kołka zdjęta Do ubrania, na krzesła poręczu rozpięta. A na oknach donice z pachnącymi ziołki, Geranium, lewkonija, astry i fijołki. Podróżny stanął w jednym z okien - nowe dziwo: W sadzie, na brzegu niegdyś zarosłym pokrzywą, Był maleńki ogródek, ścieżkami porznięty, Pełen bukietów trawy angielskiej i mięty. Drewniany, drobny, w cyfrę powiązany płotek Połyskał się wstążkami jaskrawych stokrotek. Grządki, widać, że były świeżo polewane; Tuż stało wody pełne naczynie blaszane, Ale nigdzie nie widać było ogrodniczki; Tylko co wyszła; jeszcze kołyszą się drzwiczki Świeżo trącone, blisko drzwi ślad widać nóżki Na piasku, bez trzewika była i pończoszki; Na piasku drobnym, suchym, białym na kształt śniegu, Ślad wyraźny, lecz lekki, odgadniesz, że w biegu Chybkim był zostawiony nóżkami drobnemi Od kogoś, co zaledwie dotykał się ziemi.  Podróżny długo w oknie stał patrząc, dumając, Wonnymi powiewami kwiatów oddychając, Oblicze aż na krzaki fijołkowe skłonił, Oczyma ciekawymi po drożynach gonił I znowu je na drobnych śladach zatrzymywał, Myślał o nich i, czyje były, odgadywał. Przypadkiem oczy podniósł, i tuż na parkanie Stała młoda dziewczyna. - Białe jej ubranie Wysmukłą postać tylko aż do piersi kryje, Odsłaniając ramiona i łabędzią szyję. W takim Litwinka tylko chodzić zwykła z rana, W takim nigdy nie bywa od mężczyzn widziana; Więc choć świadka nie miała, założyła ręce Na piersiach, przydawając zasłony sukience. Włos w pukle nie rozwity, lecz w węzełki małe Pokręcony, schowany w drobne strączki białe, Dziwnie ozdabiał głowę, bo od słońca blasku Świecił się, jak korona na świętych obrazku. Twarzy nie było widać, zwrócona na pole Szukała kogoś okiem, daleko, na dole; Ujrzała, zaśmiała się i klasnęła w dłonie, Jak biały ptak zleciała z parkanu na błonie I wionęła ogrodem, przez płotki, przez kwiaty, I po desce opartej o ścianę komnaty, Nim spostrzegł się, wleciała przez okno, świecąca, Nagła, cicha i lekka jak światłość miesiąca. Nucąc chwyciła suknie, biegła do zwierciadła; Wtem ujrzała młodzieńca i z rąk jej wypadła Suknia, a twarz ad strachu i dziwu pobladła. Twarz podróżnego barwą spłonęła rumianą, Jak obłok, gdy z jutrzenką napotka się raną; Skromny młodzieniec oczy zmrużył i przysłonił, Chciał coś mówić, przepraszać, tylko się ukłonił I cofnął; dziewica krzyknęła boleśnie, Niewyraźnie, jak dziecko przestraszone we śnie; Podróżny zląkł się, spójrzał, lecz już jej nie było, Wyszedł zmieszany i czuł, że serce mu biło Głośno, i sam nie wiedział, czy go miało śmieszyć To dziwaczne spotkanie, czy wstydzić, czy cieszyć.  Tymczasem na folwarku nie uszło baczności, Że przed ganek zajechał któryś z nowych gości. Już konie w stajnię wzięto, już im hojnie dano, Jako w porządnym domu, i obrok, i siano: Bo Sędzia nigdy nie chciał, według nowej mody, Odsyłać konie gości Żydom do gospody. Słudzy nie wyszli witać, ale nie myśl wcale, Aby w domu Sędziego służono niedbale; Słudzy czekają, nim się pan Wojski ubierze, Który teraz za domem urządzał wieczerzę. On Pana zastępuje i on, w niebytności Pana, zwykł sam przyjmować i zabawiać gości (Daleki krewny pański i przyjaciel domu). Widząc gościa, na folwark dążył po kryjomu (Bo nie mógł wyjść spotykać w tkackim pudermanie), Wdział więc, jak mógł najprędzej, niedzielne ubranie, Nagotowane z rana, bo od rana wiedział, Że u wieczerzy będzie z mnóstwem gości siedział.  Pan Wojski poznał z dala, ręce rozkrzyżował I z krzykiem podróżnego ściskał i całował; Zaczęła się ta prędka, zmieszana rozmowa, W której lat kilku dzieje chciano zamknąć w słowa Krótkie i poplątane, w ciąg powieści, pytań, Wykrzykników i westchnień, i nowych powitań. Gdy się pan Wojski dosyć napytał, nabadał, Na samym końcu dzieje tego dnia powiadał.  "Dobrze, mój Tadeuszu (bo tak nazywano Młodzieńca, który nosił Kościuszkowskie miano Na pamiątkę, że w czasie wojny się urodził), Dobrze, mój Tadeuszu, żeś się dziś nagodził Do domu, właśnie kiedy mamy panien wiele. Stryjaszek myśli wkrótce sprawić ci wesele; Jest z czego wybrać; u nas towarzystwo liczne Od kilku dni zbiera się na sądy graniczne, Dla skończenia dawnego z panem Hrabią sporu, I pan Hrabia ma jutro sam zjechać do dworu; Podkomorzy już zjechał z żoną i z córkami. Młodzież poszła do lasu bawić się strzelbami, A starzy i kobiety żniwo oglądają Pod lasem, i tam pewnie na młodzież czekają. Pójdziemy, jeśli zechcesz, i wkrótce spotkamy Stryjaszka, Podkomorstwo i szanowne damy".  Pan Wojski z Tadeuszem idą pod las drogą I jeszcze się do woli nagadać nie mogą.  Słońce ostatnich kresów nieba dochodziło, Mniej silnie, ale szerzej niż we dnie świeciło, Całe zaczerwienione, jak zdrowe oblicze Gospodarza, gdy prace skończywszy rolnicze Na spoczynek powraca; już krąg promienisty Spuszcza się na wierzch boru i już pomrok mglisty, Napełniając wierzchołki i gałęzie drzewa, Cały las wiąże w jedno i jakoby zlewa; I bór czernił się na kształt ogromnego gmachu, Słońce nad nim czerwone jak pożar na dachu; Wtem zapadło do głębi; jeszcze przez konary Błysnęło, jako świeca przez okienic szpary, I zgasło. I wnet sierpy, gromadnie dzwoniące We zbożach, i grabliska suwane po łące Ucichły i stanęły: tak pan Sędzia każe, U niego ze dniem kończą prace gospodarze. "Pan świata wie, jak długo pracować potrzeba; Słońce, Jego robotnik, kiedy znidzie z nieba, Czas i ziemianinowi ustępować z pola". Tak zwykł mawiać pan Sędzia; a Sędziego wola Była ekonomowi poczciwemu świętą, Bo nawet wozy, w które już składać zaczęto Kopę żyta, niepełne jadą do stodoły; Cieszą się z nadzwyczajnej ich lekkości woły.  Właśnie z lasu wracało towarzystwo całe, Wesoło, lecz w porządku; naprzód dzieci małe Z dozorcą, potem Sędzia szedł z Podkomorzyną, Obok pan Podkomorzy otoczon rodziną; Panny tuż za starszymi, a młodzież na boku; Panny szły przed młodzieżą o jakie pół kroku (Tak każe przyzwoitość) ; nikt tam nie rozprawiał O porządku, nikt mężczyzn i dam nie ustawiał, A każdy mimowolnie porządku pilnował. Bo Sędzia w domu dawne obyczaje chował I nigdy nie dozwalał, by chybiano względu Dla wieku, urodzenia, rozumu, urzędu; "Tym ładem, mawiał, domy i narody słyną, Z jego upadkiem domy i narody giną". Więc do porządku wykli domowi i słudzy; I przyjezdny gość, krewny albo człowiek cudzy, Gdy Sędziego nawiedził, skoro pobył mało, Przejmował zwyczaj, którym wszystko oddychało.  Krótkie były Sędziego z synowcem witania, Dał mu poważnie rękę do pocałowania I w skroń ucałowawszy, uprzejmie pozdrowił; A choć przez wzgląd na gości niewiele z nim mówił, Widać było z łez, które wylotem kontusza Otarł prędko, jak kochał pana Tadeusza.  W ślad gospodarza wszystko ze żniwa i z boru, I z łąk, i z pastwisk razem wracało do dworu. Tu owiec trzoda becząc w ulice się tłoczy I wznosi chmurę pyłu; dalej z wolna kroczy Stado cielic tyrolskich z mosiężnymi dzwonki; Tam konie rżące lecą ze skoszonej łąki; Wszystko bieży ku studni, której ramię z drzewa Raz w raz skrzypi i napój w koryta rozlewa.  Sędzia, choć utrudzony, chociaż w gronie gości, Nie uchybił gospodarskiej, ważnej powinności, Udał się sam ku studni; najlepiej z wieczora Gospodarz widzi, w jakim stanie jest obora; Dozoru tego nigdy sługom nie poruczy, Bo Sędzia wie, że oko pańskie konia tuczy.  Wojski z woźnym Protazym ze świecami w sieni Stali i rozprawiali, nieco poróżnieni, Bo w niebytność Wojskiego Woźny po kryjomu Kazał stoły z wieczerzą powynosić z domu I ustawić co prędzej w pośrodku zamczyska, Którego widne były pod lasem zwaliska. Po cóż te przenosiny? Pan Wojski się krzywił I przepraszał Sędziego; Sędzia się zadziwił, Lecz stało się; już późno i trudno zaradzić, Wolał gości przeprosić i w pustki prowadzić. Po drodze Woźny ciągle Sędziemu tłumaczył, Dlaczego urządzenie pańskie przeinaczył: We dworze żadna izba nie ma obszerności Dostatecznej dla tylu, tak szanownych gości, W zamku sień wielka, jeszcze dobrze zachowana, Sklepienie całe - wprawdzie pękła jedna ściana, Okna bez szyb, lecz latem nic to nie zawadzi; Bliskość piwnic wygodna służącej czeladzi. Tak mówiąc na Sędziego mrugał; widać z miny, Że miał i taił inne, ważniejsze przyczyny.  O dwa tysiące kroków zamek stał za domem, Okazały budową, poważny ogromem, Dziedzictwo starożytnej rodziny Horeszków; Dziedzic zginął był w czasie krajowych zamieszków. Dobra całe zniszczone sekwestrami rządu, Bezładnością opieki, wyrokami sądu, W cząstce spadły dalekim krewnym po kądzieli, A resztę rozdzielono między wierzycieli. Zamku żaden wziąść nie chciał, bo w szlacheckim stanie Trudno było wyłożyć koszt na utrzymanie; Lecz Hrabia, sąsiad bliski, gdy wyszedł z opieki, Panicz bogaty, krewny Horeszków daleki, Przyjechawszy z wojażu upodobał mury, Tłumacząc, że gotyckiej są architektury; Choć Sędzia z dokumentów przekonywał o tem, Że architekt był majstrem z Wilna, nie zaś Gotem. Dość, że Hrabia chciał zamku, właśnie i Sędziemu Przyszła nagle taż chętka, nie wiadomo czemu. Zaczęli proces w ziemstwie, potem w głównym sądzie, W senacie, znowu w ziemstwie i w guberskim rządzie; Wreszcie po wielu kosztach i ukazach licznych Sprawa wróciła znowu do sądów granicznych.  Słusznie Woźny powiadał, że w zamkowej sieni Zmieści się i palestra, i goście proszeni. Sień wielka jak refektarz, z wypukłym sklepieniem Na filarach, podłoga wysłana kamieniem, Ściany bez żadnych ozdób, ale mur chędogi; Sterczały wkoło sarnie i jelenie rogi Z napisami: gdzie, kiedy te łupy zdobyte; Tuż myśliwców herbowne klejnoty wyryte I stoi wypisany każdy po imieniu; Herb Horeszków, Półkozic, jaśniał na sklepieniu.  Goście weszli w porządku i stanęli kołem; Podkomorzy najwyższe brał miejsce za stołem; Z wieku mu i z urzędu ten zaszczyt należy, Idąc kłaniał się damom, starcom i młodzieży. Przy nim stał Kwestarz, Sędzia tuż przy Bernardynie, Bernardyn zmówił krótki pacierz po łacinie; Mężczyznom dano wódkę; wtenczas wszyscy siedli I chołodziec litewski milcząc żwawo jedli.  Pan Tadeusz, choć młodzik, ale prawem gościa Wysoko siadł przy damach obok Jegomościa; Między nim i stryjaszkiem jedno pozostało Puste miejsce, jak gdyby na kogoś czekało. Stryj nieraz na to miejsce i na drzwi poglądał, Jakby czyjegoś przyjścia był pewny i żądał. I Tadeusz wzrok stryja ku drzwiom odprowadzał, I z nim na miejscu pustym oczy swe osadzał. Dziwna rzecz! miejsca wkoło są siedzeniem dziewic, Na które mógłby spójrzeć bez wstydu królewic, Wszystkie zacnie zrodzone, każda młoda, ładna; Tadeusz tam pogląda, gdzie nie siedzi żadna. To miejsce jest zagadką, młódź lubi zagadki; Roztargniony, do swojej nadobnej sąsiadki Ledwie słów kilka wyrzekł, do Podkomorzanki; Nie zmienia jej talerzów, nie nalewa szklanki, I panien nie zabawia przez rozmowy grzeczne, Z których by wychowanie poznano stołeczne; To jedno puste miejsce nęci go i mami, Już nie puste, bo on je napełnił myślami. Po tym miejscu biegało domysłów tysiące, Jako po deszczu żabki po samotnej łące; Śród nich jedna króluje postać, jak w pogodę Lilia jezior skroń białą wznosząca nad wodę.  Dano trzecią potrawę. Wtem pan Podkomorzy, Wlawszy kropelkę wina w szklankę panny Róży, A młodszej przysunąwszy z talerzem ogórki, Rzekł: "Muszę ja wam służyć, moje panny córki, Choć stary i niezgrabny". Zatem się rzuciło Kilku młodych od stołu i pannom służyło. Sędzia, z boku rzuciwszy wzrok na Tadeusza I poprawiwszy nieco wylotów kontusza, Nalał węgrzyna i rzekł: "Dziś, nowym zwyczajem, My na naukę młodzież do stolicy dajem, I nie przeczym, że nasi synowie i wnuki Mają od starych więcej książkowej nauki; Ale co dzień postrzegam, jak młódź cierpi na tem, Że nie ma szkół uczących żyć z ludźmi i światem. Dawniej na dwory pańskie jachał szlachcic młody, Ja sam lat dziesięć byłem dworskim Wojewody, Ojca Podkomorzego, Mościwego Pana (Mówiąc, Podkomorzemu ścisnął za kolana); On mnie radą do usług publicznych sposobił, Z opieki nie wypuścił, aż człowiekiem zrobił. W mym domu wiecznie będzie jego pamięć droga, Co dzień za duszę jego proszę Pana Boga. Jeślim tyle na jego nie korzystał dworze Jak drudzy, i wróciwszy w domu ziemię orzę, Gdy inni, więcej godni Wojewody względów, Doszli potem najwyższych krajowych urzędów, Przynajmniej tom skorzystał, że mi w moim domu Nikt nigdy nie zarzuci, bym uchybił komu W uczciwości, w grzeczności; a ja powiem śmiało, Grzeczność nie jest nauką łatwą ani małą. Niełatwą, bo nie na tym kończy się, jak nogą Zręcznie wierzgnąć, z uśmiechem witać lada kogo; Bo taka grzeczność modna zda mi się kupiecka, Ale nie staropolska ani też szlachecka. Grzeczność wszystkim należy, lecz każdemu inna; Bo nie jest bez grzeczności i miłość dziecinna, I wzgląd męża dla żony przy ludziach, i pana Dla sług swoich, a w każdej jest pewna odmiana. Trzeba się długo uczyć, ażeby nie zbłądzić I każdemu powinną uczciwość wyrządzić. I starzy się uczyli; u panów rozmowa Była to historyja żyjąca krajowa, A między szlachtą dzieje domowe powiatu. Dawano przez to poznać szlachcicowi bratu, Że wszyscy o nim wiedzą, lekce go nie ważą; Więc szlachcic obyczaje swe trzymał pod strażą. Dziś człowieka nie pytaj: co zacz? kto go rodzi? Z kim on żył, co porabiał? każdy gdzie chce wchodzi, Byle nie szpieg rządowy i byle nie w nędzy. Jak ów Wespazyjanus nie wąchał pieniędzy I nie chciał wiedzieć, skąd są, z jakich rąk i krajów, Tak nie chcą znać człowieka rodu, obyczajów! Dość, że ważny i że się stempel na nim widzi, Więc szanują przyjaciół jak pieniądze Żydzi".  To mówiąc Sędzia gości obejrzał porządkiem; Bo choć zawsze i płynnie mówił, i z rozsądkiem, Wiedział, że niecierpliwa młodzież teraźniejsza, Że ją nudzi rzecz długa, choć najwymowniejsza. Ale wszyścy słuchali w milczeniu głębokiem; Sędzia Podkomorzego zdał się radzić okiem, Podkomorzy pochwałą rzeczy nie przerywał, Ale częstym skinieniem głowy potakiwał. Sędzia milczał, on jeszcze skinieniem przyzwalał; Więc Sędzia jego puchar i swój kielich nalał I dalej mówił: "Grzeczność nie jest rzeczą małą: Kiedy się człowiek uczy ważyć, jak przystało, Drugich wiek, urodzenie, cnoty, obyczaje, Wtenczas i swoją ważność zarazem poznaje: Jak na szalach, żebyśmy nasz ciężar poznali, Musim kogoś posadzić na przeciwnej szali. Zaś godna jest Waszmościów uwagi osobnej Grzeczność, którą powinna młódź dla płci nadobnej ; Zwłaszcza gdy zacność domu, fortuny szczodroty Objaśniają wrodzone wdzięki i przymioty. Stąd droga do afektów i stąd się kojarzy Wspaniały domów sojusz - tak myślili starzy. A zatem..." Tu pan Sędzia nagłym zwrotem głowy Skinął na Tadeusza, rzucił wzrok surowy, Znać było, że przychodził już do wniosków mowy.  Wtem brząknął w tabakierkę złotą Podkomorzy I rzekł: "Mój Sędzio, dawniej było jeszcze gorzej! Teraz nie wiem, czy moda i nas starych zmienia, Czy młodzież lepsza, ale widzę mniej zgorszenia. Ach, ja pamiętam czasy, kiedy do Ojczyzny Pierwszy raz zawitała moda francuszczyzny! Gdy raptem paniczyki młode z cudzych krajów Wtargnęli do nas hordą gorszą od Nogajów, Prześladując w Ojczyźnie Boga, przodków wiarę, Prawa i obyczaje, nawet suknie stare. Żałośnie było widzieć wyżółkłych młokosów, Gadających przez nosy, a często bez nosów, Opatrzonych w broszurki i w różne gazety, Głoszących nowe wiary, prawa, toalety. Miała nad umysłami wielką moc ta tłuszcza; Bo Pan Bóg, kiedy karę na naród przepuszcza, Odbiera naprzód rozum od obywateli. I tak mędrsi fircykom oprzeć się nie śmieli, I zląkł ich się jak dżumy jakiej cały naród, Bo już sam wewnątrz siebie czuł choroby zaród; Krzyczano na modnisiów, a brano z nich wzory; Zmieniano wiarę, mowę, prawa i ubiory. Była to maszkarada, zapustna swawola, Po której miał przyjść wkrótce wielki post - niewola!  Pamiętam, chociaż byłem wtenczas małe dziecię, Kiedy do ojca mego w oszmiańskim powiecie Przyjechał pan Podczaszyc na francuskim wózku, Pierwszy człowiek, co w Litwie chodził po francusku. Biegali wszyscy za nim jakby za rarogiem, Zazdroszczono domowi, przed którego progiem Stanęła Podczaszyca dwukolna dryndulka, Która się po francusku zwała karyjulka. Zamiast lokajów w kielni siedziały dwa pieski, A na kozłach niemczysko chude na kształt deski; Nogi miał długie, cienkie, jak od chmielu tyki, W pończochach, ze srebrnymi klamrami trzewiki, Peruka z harbajtelem zawiązanym w miechu. Starzy na on ekwipaż parskali ze śmiechu, A chłopi żegnali się mówiąc: że po świecie Jeździ wenecki diabeł w niemieckiej karecie. Sam Podczaszyc jaki był, opisywać długo, Dosyć, że nam się zdawał małpą lub papugą, W wielkiej peruce, którą do złotego runa On lubił porównywać, a my do kołtuna. Jeśli kto i czuł wtenczas, że polskie ubranie Piękniejsze jest niż obcej mody małpowanie, Milczał; boby krzyczała młodzież, że przeszkadza Kulturze, że tamuje progresy, że zdradza! Taka była przesądów owoczesnych władza!  "Podczaszyc zapowiedział, że nas reformować, Cywilizować będzie i konstytuować; Ogłosił nam, że jacyś Francuzi wymowni Zrobili wynalazek: iż ludzie są rowni; Choć o tym dawno w Pańskim pisano zakonie I każdy ksiądz toż samo gada na ambonie. Nauka dawną była, szło o jej pełnienie! Lecz wtenczas panowało takie oślepienie, Że nie wierzono rzeczom najdawniejszym w świecie, Jeśli ich nie czytano w francuskiej gazecie. Podczaszyc, mimo równość, wziął tytuł markiża; Wiadomo, że tytuły przychodzą z Paryża, A natenczas tam w modzie był tytuł markiża. Jakoż, kiedy się moda odmieniła z laty, Tenże sam markiż przybrał tytuł demokraty; Wreszcie z odmienną modą, pod Napoleonem, Demokrata przyjechał z Paryża baronem; Gdyby żył dłużej, może nową alternatą Z barona przechrzciłby się kiedyś demokratą. Bo Paryż częstą mody odmianą się chlubi, A co Francuz wymyśli, to Polak polubi.  "Chwała Bogu, że teraz jeśli nasza młodzież Wyjeżdża za granicę, to już nie po odzież, Nie szukać prawodawstwa w drukarskich kramarniach Lub wymowy uczyć się w paryskich kawiarniach. Bo teraz Napoleon, człek mądry a prędki, Nie daje czasu szukać mody i gawędki. Teraz grzmi oręż, a nam starym serca rosną, Że znowu o Polakach tak na świecie głośno; Jest sława, a więc będzie i Rzeczpospolita! Zawżdy z wawrzynów drzewo wolności wykwita. Tylko smutno, że nam, ach! tak się lata wleką W nieczynności! a oni tak zawsze daleko! Tak długo czekać! nawet tak rzadka nowina! Ojcze Robaku (ciszej rzekł do Bernardyna), Słyszałem, żeś zza Niemna odebrał wiadomość; Może też co o naszym wojsku wie Jegomość?" "Nic a nic" odpowiedział Robak obojętnie (Widać było, że słuchał rozmowy niechętnie), "Mnie polityka nudzi; jeżeli z Warszawy Mam list, to rzecz zakonna, to są nasze sprawy Bernardyńskie; cóż o tym gadać u wieczerzy? Są tu świeccy, do których nic to nie należy".  Tak mówiąc spójrzał zyzem, gdzie śród biesiadników Siedział gość Moskal; był to pan kapitan Ryków; Stary żołnierz, stał w bliskiej wiosce na kwaterze, Pan Sędzia go przez grzeczność prosił na wieczerzę. Ryków jadł smaczno, mało wdawał się w rozmowę, Lecz na wzmiankę Warszawy rzekł podniósłszy głowę "Pan Podkomorzy! Oj Wy! Pan zawsze ciekawy O Bonaparta, zawsze Wam tam do Warszawy! He! Ojczyzna! Ja nie szpieg, a po polsku umiem,- Ojczyzna! ja to czuję wszystko, ja rozumiem! Wy Polaki, ja Ruski, teraz się nie bijem, Jest armistycjum, to my razem jemy, pijem. Często na awanpostach nasz z Francuzem gada, Pije wódkę; jak krzykną: ura! - kanonada. Ruskie przysłowie: z kim się biję, tego lubię; Gładź drużkę jak po duszy, a bij jak po szubie. Ja mówię, będzie wojna u nas. Do majora Płuta adiutant sztabu przyjechał zawczora: Gotować się do marszu! Pójdziem, czy pod Turka, Czy na Francuza. Oj, ten Bonapart figurka! Bez Suworowa to on może nas wytuza. U nas w pułku gadano, jak szli na Francuza, Że Bonapart czarował, no, tak i Suwarów Czarował; tak i były czary przeciw czarów. Raz w bitwie, gdzie podział się? szukać Bonaparta!- A on zmienił się w lisa, tak Suwarów w charta; Tak Bonaparte znowu w kota się przerzuca, Dalej drzeć pazurami, a Suwarów w kuca. Obaczcież, co się stało w końcu z Bonapartą..." Tu Ryków przerwał i jadł; wtem z potrawą czwartą Wszedł służący, i raptem boczne drzwi otwarto.  Weszła nowa osoba, przystojna i młoda; Jej zjawienie się nagłe, jej wzrost i uroda, Jej ubiór zwrócił oczy; wszyscy ją witali, Prócz Tadeusza, widać, że ją wszyscy znali. Kibić miała wysmukłą, kształtną, pierś powabną, Suknię materyjalną, różową, jedwabną, Gors wycięty, kołnierzyk z koronek, rękawki Krótkie, w ręku kręciła wachlarz dla zabawki (Bo nie było gorąca); wachlarz pozłocisty Powiewając rozlewał deszcz iskier rzęsisty. Głowa do włosów, włosy pozwijane w kręgi, W pukle, i przeplatane różowymi wstęgi, Pośród nich brylant, niby zakryty od oczu, Świecił się jako gwiazda w komety warkoczu, Słowem, ubiór galowy; szeptali niejedni, Że zbyt wykwintny na wieś i na dzień powszedni. Nóżek, choć suknia krótka, oko nie zobaczy, Bo biegła bardzo szybko, suwała się raczéj, Jako osóbki, które na trzykrólskie święta Przesuwają w jasełkach ukryte chłopięta. Biegła i wszystkich lekkim witając ukłonem Chciała usieść na miejscu sobie zostawionem. Trudno było; bo krzeseł dla gości nie stało, Na czterech ławach cztery ich rzędy siedziało, Trzeba było rzęd ruszyć lub ławę przeskoczyć; Zręcznie między dwie ławy umiała się wtłoczyć, A potem między rzędem siedzących i stołem, Jak bilardowa kula toczyła się kołem. W biegu dotknęła blisko naszego młodziana; Uczepiwszy falbaną o czyjeś kolana Pośliznęła się nieco i w tym roztargnieniu Na pana Tadeusza wsparła się ramieniu. Przeprosiwszy go grzecznie, na miejscu swym siadła Pomiędzy nim i stryjem, ale nic nie jadła; Tylko się wachlowała, to wachlarza trzonek Kręciła, to kołnierzyk z brabanckich koronek Poprawiała, to lekkim dotknieniem się ręki Muskała włosów pukle i wstąg jasnych pęki.  Ta przerwa rozmów trwała już minut ze cztery. Tymczasem w końcu stoła naprzód ciche szmery, A potem się zaczęły wpółgłośne rozmowy: Mężczyźni rozsądzali swe dzisiejsze łowy. Asesora z Rejentem wzmogła się uparta, Coraz głośniejsza kłótnia o kusego charta, Którego posiadaniem pan Rejent się szczycił I utrzymywał, że on zająca pochwycił; Asesor zaś dowodził na złość Rejentowi, Że ta chwała należy chartu Sokołowi. Pytano zdania innych; więc wszyscy dokoła Brali stronę Kusego albo też Sokoła, Ci jak znawcy, ci znowu jak naoczne świadki. Sędzia na drugim końcu do nowej sąsiadki Rzekł półgłosem: "Przepraszam, musieliśmy siadać, Niepodobna wieczerzy na później odkładać: Goście głodni, chodzili daleko na pole; Myśliłem, że dziś z nami nie będziesz przy stole". To rzekłszy, z Podkomorzym przy pełnym kielichu O politycznych sprawach rozmawiał po cichu.  Gdy tak były zajęte stołu strony obie, Tadeusz przyglądał się nieznanej osobie; Przypomniał, że za pierwszym na miejsce wejrzeniem Odgadnął zaraz, czyim miało być siedzeniem. Rumienił się, serce mu biło nadzwyczajnie; Więc rozwiązane widział swych domysłów tajnie! Więc było przeznaczono, by przy jego boku Usiadła owa piękność widziana w pomroku; Wprawdzie zdała się teraz wzrostem dorodniejsza, Bo ubrana, a ubiór powiększa i zmniejsza. I włos u tamtej widział krótki, jasnozłoty, A u tej krucze, długie zwijały się sploty? Kolor musiał pochodzić od słońca promieni, Którymi przy zachodzie wszystko się czerwieni. Twarzy wówczas nie dostrzegł, nazbyt rychło znikła, Ale myśl twarz nadobną odgadywać zwykła; Myślił, że pewnie miała czarniutkie oczęta, Białą twarz, usta kraśne jak wiśnie bliźnięta; U tej znalazł podobne oczy, usta, lica; W wieku może by była największa różnica: Ogrodniczka dziewczynką zdawała się małą, A pani ta niewiastą już w latach dojrzałą; Lecz młodzież o piękności metrykę nie pyta, Bo młodzieńcowi młodą jest każda kobiéta, Chłopcowi każda piękność zda się rówiennicą, A niewinnemu każda kochanka dziewicą.  Tadeusz, chociaż liczył lat blisko dwadzieście I od dzieciństwa mieszkał w Wilnie, wielkim mieście, Miał za dozorcę księdza, który go pilnował I w dawnej surowości prawidłach wychował. Tadeusz zatem przywiózł w strony swe rodzinne Duszę czystą, myśl żywą i serce niewinne; Ale razem niemałą chętkę do swywoli. Z góry już robił projekt, że sobie pozwoli Używać na wsi długo wzbronionej swobody; Wiedział, że był przystojny, czuł się rześki, młody, A w spadku po rodzicach wziął czerstwość i zdrowie. Nazywał się Soplica; wszyscy Soplicowie Są, jak wiadomo, krzepcy, otyli i silni, Do żołnierki jedyni, w naukach mniej pilni.  Tadeusz się od przodków swoich nie odrodził: Dobrze na koniu jeździł, pieszo dzielnie chodził, Tępy nie był, lecz mało w naukach postąpił, Choć stryj na wychowanie niczego nie skąpił. On wolał z flinty strzelać albo szablą robić; Wiedział, że go myślano do wojska sposobić, Że ojciec w testamencie wyrzekł taką wolę; Ustawicznie do bębna tęsknił siedząc w szkole. Ale stryj nagle pierwsze zamiary odmienił, Kazał, aby przyjechał i aby się żenił, I objął gospodarstwo; przyrzekł na początek Dać małą wieś, a potem cały swój majątek.  Te wszystkie Tadeusza cnoty i zalety Ściągnęły wzrok sąsiadki, uważnej kobiety Zmierzyła jego postać kształtną i wysoką, Jego ramiona silne, jego pierś szeroką, I w twarz spójrzała, z której wytryskał rumieniec, Ilekroć z jej oczyma spotkał się młodzieniec: Bo z pierwszej lękliwości całkiem już ochłonął I patrzył wzrokiem śmiałym, w którym ogień płonął; Również patrzyła ona, i cztery źrenice Gorzały przeciw sobie jak roratne świéce.  Pierwsza z nim po francusku zaczęła rozmowę; Wracał z miasta, ze szkoły; więc o książki nowe, O autorów pytała Tadeusza zdania I ze zdań wyciągała na nowo pytania; Cóż, gdy potem zaczęła mówić o malarstwie, O muzyce, o tańcach, nawet o rzeźbiarstwie! Dowiodła, że zna równie pędzel, nuty, druki; Aż osłupiał Tadeusz na tyle nauki, Lękał się, by nie został pośmiewiska celem, I jąkał się jak żaczek przed nauczycielem. Szczęściem, że nauczyciel ładny i niesrogi; Odgadnęła sąsiadka powód jego trwogi, Wszczęła rzecz o mniej trudnych i mądrych przedmiotach: O wiejskiego pożycia nudach i kłopotach, I jak bawić się trzeba, i jak czas podzielić, By życie uprzyjemnić i wieś rozweselić. Tadeusz odpowiadał śmielej, szła rzecz daléj, W pół godziny już byli z sobą poufali; Zaczęli nawet małe żarciki i sprzeczki. W końcu, stawiła przed nim trzy z chleba gałeczki, Trzy osoby na wybór; wziął najbliższą sobie; Podkomorzanki na to zmarszczyły się obie, Sąsiadka zaśmiała się, lecz nie powiedziała, Kogo owa szczęśliwsza gałka oznaczała.  Inaczej bawiono się w drugim końcu stoła, Bo tam wzmógłszy się nagle stronnicy Sokoła Na partyję Kusego bez litości wsiedli: Spór był wielki, już potraw ostatnich nie jedli. Stojąc i pijąc obie kłóciły się strony, A najstraszniej pan Rejent był zacietrzewiony. Jak raz zaczął, bez przerwy rzecz swoję tokował I gestami ją bardzo dobitnie malował. (Był dawniej adwokatem pan rejent Bolesta, Zwano go kaznodzieją, że zbyt lubił gesta). Teraz ręce przy boku miał, w tył wygiął łokcie, Spod ramion wytknął palce i długie paznokcie, Przedstawiając dwa smycze chartów tym obrazem; Właśnie rzecz kończył: "Wyczha! puściliśmy razem Ja i Asesor, razem, jakoby dwa kurki Jednym palcem spuszczone u jednej dwururki; Wyczha! poszli, a zając jak struna smyk w pole, Psy tuż (to mówiąc, ręce ciągnął wzdłuż po stole I palcami ruch chartów przedziwnie udawał), Psy tuż, i hec od lasu odsadzili kawał; Sokoł smyk naprzód, rączy pies, lecz zagorzalec, Wysadził się przed Kusym, o tyle, o palec; Wiedziałem, że spudłuje; szarak, gracz nie lada, Czchał niby prosto w pole, za nim psów gromada; Gracz szarak! skoro poczuł wszystkie charty w kupie, Pstręk na prawo, koziołka, z nim w prawo psy głupie, A on znowu fajt w lewo, jak wytnie dwa susy, Psy za nim fajt na lewo, on w las, a mój Kusy Cap !!" Tak krzycząc pan Rejent, na stół pochylony, Z palcami swymi zabiegł aż do drugiej strony I "cap!" Tadeuszowi wrzasnął tuż nad uchem; Tadeusz i sąsiadka, tym głosu wybuchem Znienacka przestraszeni właśnie w pół rozmowy, Odstrychnęli od siebie mimowolnie głowy, Jako wierzchołki drzewa powiązane społem, Gdy je wicher rozerwie; i ręce pod stołem Blisko siebie leżące wstecz nagle uciekły, I dwie twarze w jeden się rumieniec oblekły. Tadeusz, by nie zdradzić swego roztargnienia: "Prawda, rzekł, mój Rejencie, prawda, bez wątpienia Kusy piękny chart z kształtu, jeśli równie chwytny..." "Chwytny? krzyknął pan Rejent, mój pies faworytny Żeby nie miał być chwytny?" Więc Tadeusz znowu Cieszył się, że tak piękny pies nie ma narowu, Żałował, że go tylko widział idąc z lasu I że przymiotów jego poznać nie miał czasu. Na to zadrżał Asesor, puścił z rąk kieliszek, Utopił w Tadeusza wzrok jak bazyliszek. Asesor mniej krzykliwy i mniej był ruchawy Od Rejenta, szczuplejszy i mały z postawy, Lecz straszny na reducie, balu i sejmiku, Bo powiadano o nim: ma żądło w języku. Tak dowcipne żarciki umiał komponować, Iżby je w kalendarzu można wydrukować: Wszystkie złośliwe, ostre. Dawniej człek dostatni, Schedę ojca swojego i majątek bratni, Wszystko strwonił, na wielkim figurując świecie; Teraz wszedł w służbę rządu, by znaczyć w powiecie Lubił bardzo myślistwo, już to dla zabawy, Już to że odgłos trąbki i widok obławy Przypominał mu jego lata młodociane, Kiedy miał strzelców licznych i psy zawołane; T</t>
  </si>
  <si>
    <t>Wartości Logiczne:</t>
  </si>
  <si>
    <t>Tekst:</t>
  </si>
  <si>
    <t>Wartości Liczbowe:</t>
  </si>
  <si>
    <t>993444,000</t>
  </si>
  <si>
    <t>tralalala</t>
  </si>
  <si>
    <t>dokładność liczb -&gt; 15 cyfr znaczących:</t>
  </si>
  <si>
    <t>największa liczba dodatnia:</t>
  </si>
  <si>
    <t>najmniejsza liczba ujemna:</t>
  </si>
  <si>
    <t>najmniejsza liczba dodatnia:</t>
  </si>
  <si>
    <t>największa liczba ujemna:</t>
  </si>
  <si>
    <t>-&gt; w komórce do 32 tys. znaków</t>
  </si>
  <si>
    <t>Formuły:</t>
  </si>
  <si>
    <t>=</t>
  </si>
  <si>
    <t>+</t>
  </si>
  <si>
    <t>-</t>
  </si>
  <si>
    <t>zamiana wartości logicznych na liczby</t>
  </si>
  <si>
    <t>"GŁUPI" EXCEL</t>
  </si>
  <si>
    <t>?????????????????????????????????????????????????????????????????????</t>
  </si>
  <si>
    <t>ale:</t>
  </si>
  <si>
    <t>Metoda "trudniejsza" - ma bazie położenia komórek</t>
  </si>
  <si>
    <t>Metoda "łatwiejsza" - na bazie zawartości liczbowej komórek (liczby 1-100 są ukryte)</t>
  </si>
  <si>
    <t>Format niestandardowy</t>
  </si>
  <si>
    <t>Dane w komórce</t>
  </si>
  <si>
    <t>Sposób wyświetlania</t>
  </si>
  <si>
    <t>#,##0 "złotych"</t>
  </si>
  <si>
    <t>"Odpowiedź: "Standardowy</t>
  </si>
  <si>
    <t>"Kwota wynosi "#,##0" złotych"</t>
  </si>
  <si>
    <t>Duże liczby</t>
  </si>
  <si>
    <t>#,##0SPACJA</t>
  </si>
  <si>
    <t>Sprawdzanie poprawności danych</t>
  </si>
  <si>
    <t>0,00;"Wartości ujemne są niedozwolone!"</t>
  </si>
  <si>
    <t>Zero z łącznikami</t>
  </si>
  <si>
    <t>#,##0_);(#,##0);-0-_)</t>
  </si>
  <si>
    <t>Numery telefoniczne</t>
  </si>
  <si>
    <t>(###) ###-###</t>
  </si>
  <si>
    <t>###"/"###-####</t>
  </si>
  <si>
    <t>Numery ubezpieczenia</t>
  </si>
  <si>
    <t>###-##-####</t>
  </si>
  <si>
    <t>Formaty daty</t>
  </si>
  <si>
    <t>mmmm-yyyy</t>
  </si>
  <si>
    <t>mmmm d, yyyy</t>
  </si>
  <si>
    <t>dddd</t>
  </si>
  <si>
    <t>mmmm d, yyyy (dddd)</t>
  </si>
  <si>
    <t>"Dziś jest" dddd</t>
  </si>
  <si>
    <t>Kolorowanie</t>
  </si>
  <si>
    <t>[Czerwony][&lt;1]0,0%;[Niebieski][&gt;=1]# ##0;Standardowy</t>
  </si>
  <si>
    <t>[Zielony]Standardowy;[Czerwony]Standardowy;[Czarny]Standardowy;[Niebieski]Standardowy</t>
  </si>
  <si>
    <t>tekst</t>
  </si>
  <si>
    <t>Standardowy;Standardowy;Standardowy;[Czerwony]Standardowy</t>
  </si>
  <si>
    <t>Tylko tekst jest czerwony</t>
  </si>
  <si>
    <t>Special symbols</t>
  </si>
  <si>
    <t>©Standardowy</t>
  </si>
  <si>
    <t>Standardowy;Standardowy;Standardowy;Standardowy®</t>
  </si>
  <si>
    <t>Registered</t>
  </si>
  <si>
    <t>Standardowy;Standardowy;Standardowy;Standardowy™</t>
  </si>
  <si>
    <t>Coca-Cola</t>
  </si>
  <si>
    <t>Standardowy;Standardowy;Standardowy;„Standardowy”</t>
  </si>
  <si>
    <t>Tekst w cudzysłowie</t>
  </si>
  <si>
    <t>Standardowy;Standardowy;Standardowy;"Standardowy"</t>
  </si>
  <si>
    <t>Opisowe</t>
  </si>
  <si>
    <t>"Dodatnia";"Ujemna";"Zero";"Tekst"</t>
  </si>
  <si>
    <t>Witaj</t>
  </si>
  <si>
    <t>Ukrywanie</t>
  </si>
  <si>
    <t>Warunkowe</t>
  </si>
  <si>
    <t>[&gt;100]#,000;;;</t>
  </si>
  <si>
    <t>Hello</t>
  </si>
  <si>
    <t>Powtarzanie</t>
  </si>
  <si>
    <t>Standardowy*-;Standardowy*-;Standardowy*-;Standardowy*-</t>
  </si>
  <si>
    <t>Excel</t>
  </si>
  <si>
    <t>*-Standardowy;*-Standardowy;*-Standardowy;*-Standardowy</t>
  </si>
  <si>
    <t>$#,##0.00*-</t>
  </si>
  <si>
    <t>$#,##0.00**</t>
  </si>
  <si>
    <t>**Standardowy</t>
  </si>
  <si>
    <t>*+Standardowy</t>
  </si>
  <si>
    <t>*$Standardowy</t>
  </si>
  <si>
    <t>Standardowy*-;-Standardowy*-;Standardowy*-;Standardowy*-</t>
  </si>
  <si>
    <t>Komentarze</t>
  </si>
  <si>
    <t>czyli kody danego Formatu niestandardowego</t>
  </si>
  <si>
    <t>to co jest w komórce</t>
  </si>
  <si>
    <t>w jaki sposób jest to wyświetlane</t>
  </si>
  <si>
    <t>"SSN"###-##-####</t>
  </si>
  <si>
    <t>#,##0SPACJA" tys."</t>
  </si>
  <si>
    <t>#,##0SPACJASPACJA" mln"</t>
  </si>
  <si>
    <t>zapis naukowy</t>
  </si>
  <si>
    <t>godzina</t>
  </si>
  <si>
    <t>data</t>
  </si>
  <si>
    <t>procenty</t>
  </si>
  <si>
    <t>waluta</t>
  </si>
  <si>
    <t>liczby dodatnie</t>
  </si>
  <si>
    <t>liczby ujemne</t>
  </si>
  <si>
    <t>zero</t>
  </si>
  <si>
    <t>format</t>
  </si>
  <si>
    <t>zawartość</t>
  </si>
  <si>
    <t>wyświetlane jako</t>
  </si>
  <si>
    <t>suma</t>
  </si>
  <si>
    <t>Numery kolorów:</t>
  </si>
  <si>
    <t>"Godzina : "gg:mm (ss"s")</t>
  </si>
  <si>
    <t>"Dziś jest: "dddd</t>
  </si>
  <si>
    <t>"Bieżący miesiąc: "mmmm</t>
  </si>
  <si>
    <t>"Data: "rrrr-mm-dd</t>
  </si>
  <si>
    <t>dd.mm.rrrr gg:mm</t>
  </si>
  <si>
    <t>postać formatu niestandardowego:</t>
  </si>
  <si>
    <t>wartości sformatowane</t>
  </si>
  <si>
    <t>oryginalne wartości</t>
  </si>
  <si>
    <t>[Kolor10]"NPV = "# ##0" (inwestycja opłacalna)";[Czerwony]"NPV = "-# ##0" (inwestycja nieopłacalna)";[Czarny]"NPV = "0" (próg opłacalności)"</t>
  </si>
  <si>
    <t>NA</t>
  </si>
  <si>
    <t>[Kolor10]* # ##0,??_)__;[Czerwony]* (# ##0,??)__;[Kolor25]* ### 0_,??_)__;[Kolor16]* "brak danych"____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</si>
</sst>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8" formatCode="#,##0.00\ &quot;zł&quot;;[Red]\-#,##0.00\ &quot;zł&quot;"/>
    <numFmt numFmtId="164" formatCode="[Red][&lt;=100]General;[Blue][&gt;100]General"/>
    <numFmt numFmtId="165" formatCode="0.0"/>
    <numFmt numFmtId="166" formatCode="[Black]General"/>
    <numFmt numFmtId="167" formatCode="[Green]General"/>
    <numFmt numFmtId="168" formatCode="[White]General"/>
    <numFmt numFmtId="169" formatCode="[Blue]General"/>
    <numFmt numFmtId="170" formatCode="[Magenta]General"/>
    <numFmt numFmtId="171" formatCode="[Yellow]General"/>
    <numFmt numFmtId="172" formatCode="[Cyan]General"/>
    <numFmt numFmtId="173" formatCode="[Red]General"/>
    <numFmt numFmtId="174" formatCode="[Color56]General"/>
    <numFmt numFmtId="175" formatCode="**"/>
    <numFmt numFmtId="176" formatCode="*0"/>
    <numFmt numFmtId="177" formatCode="*^"/>
    <numFmt numFmtId="178" formatCode="[Green]&quot;l.dodatnia: &quot;0.0;[Red]&quot;l.ujemna: &quot;\-0.0;[Blue]&quot;zero: &quot;0.0;[Magenta]&quot;tekst: &quot;@"/>
    <numFmt numFmtId="179" formatCode="000.000"/>
    <numFmt numFmtId="180" formatCode="###.###"/>
    <numFmt numFmtId="181" formatCode="???.???"/>
    <numFmt numFmtId="182" formatCode="#,##0.0,&quot; tys.&quot;"/>
    <numFmt numFmtId="183" formatCode="0.0000000000"/>
    <numFmt numFmtId="184" formatCode="0.00000000000000000000"/>
    <numFmt numFmtId="185" formatCode="0.00000000000000000000000"/>
    <numFmt numFmtId="186" formatCode=";;;"/>
    <numFmt numFmtId="187" formatCode="#,##0\ &quot;złotych&quot;"/>
    <numFmt numFmtId="188" formatCode="&quot;Odpowiedź: &quot;General"/>
    <numFmt numFmtId="189" formatCode="&quot;Kwota wynosi &quot;#,##0&quot; złotych&quot;"/>
    <numFmt numFmtId="190" formatCode="#,##0\ &quot;US Dollars&quot;"/>
    <numFmt numFmtId="191" formatCode="#,##0,"/>
    <numFmt numFmtId="192" formatCode="0.00;&quot;No negative values!&quot;"/>
    <numFmt numFmtId="193" formatCode="0.00;&quot;Wartości ujemne są niedozwolone!&quot;"/>
    <numFmt numFmtId="194" formatCode="#,##0_);\(#,##0\);\-0\-_)"/>
    <numFmt numFmtId="195" formatCode="\(###\)\ ###\-####"/>
    <numFmt numFmtId="196" formatCode="###&quot;/&quot;###\-####"/>
    <numFmt numFmtId="197" formatCode="###\-##\-####"/>
    <numFmt numFmtId="198" formatCode="&quot;SSN&quot;\ ###\-##\-####"/>
    <numFmt numFmtId="199" formatCode="mmmm\-yyyy"/>
    <numFmt numFmtId="200" formatCode="mmmm\ d\,\ yyyy"/>
    <numFmt numFmtId="201" formatCode="dddd"/>
    <numFmt numFmtId="202" formatCode="mmmm\ d\,\ yyyy\ \(dddd\)"/>
    <numFmt numFmtId="203" formatCode="&quot;Dziś jest&quot;\ dddd"/>
    <numFmt numFmtId="204" formatCode="[Red][&lt;1]0.0%;[Blue][&gt;=1]#,##0;General"/>
    <numFmt numFmtId="205" formatCode="[Green]General;[Red]General;[Black]General;[Blue]General"/>
    <numFmt numFmtId="206" formatCode="General;General;General;[Red]General"/>
    <numFmt numFmtId="207" formatCode="\©General"/>
    <numFmt numFmtId="208" formatCode="General;General;General;General\®"/>
    <numFmt numFmtId="209" formatCode="General;General;General;General\™"/>
    <numFmt numFmtId="210" formatCode="General;General;General;\„General\”"/>
    <numFmt numFmtId="211" formatCode="General;General;General;\“General\”"/>
    <numFmt numFmtId="212" formatCode="&quot;Dodatnia&quot;;&quot;Ujemna&quot;;&quot;Zero&quot;;&quot;Tekst&quot;"/>
    <numFmt numFmtId="213" formatCode="[&gt;100]#,000;;;"/>
    <numFmt numFmtId="214" formatCode="General*-;General*-;General*-;General*-"/>
    <numFmt numFmtId="215" formatCode="*-General;*-General;*-General;*-General"/>
    <numFmt numFmtId="216" formatCode="&quot;$&quot;#,##0.00*-"/>
    <numFmt numFmtId="217" formatCode="&quot;$&quot;#,##0.00**"/>
    <numFmt numFmtId="218" formatCode="**General"/>
    <numFmt numFmtId="219" formatCode="*+General"/>
    <numFmt numFmtId="220" formatCode="*$General"/>
    <numFmt numFmtId="221" formatCode="General*-;\-General*-;General*-;General*-"/>
    <numFmt numFmtId="222" formatCode="#.##0,&quot; tys.&quot;"/>
    <numFmt numFmtId="223" formatCode="#.##0,,&quot; mln&quot;"/>
    <numFmt numFmtId="224" formatCode="&quot;Godzina : &quot;hh:mm\ \(ss&quot;s&quot;\)"/>
    <numFmt numFmtId="225" formatCode="&quot;Dziś jest: &quot;dddd"/>
    <numFmt numFmtId="226" formatCode="&quot;Bieżący miesiąc: &quot;mmmm"/>
    <numFmt numFmtId="227" formatCode="&quot;Data: &quot;yyyy\-mm\-dd"/>
    <numFmt numFmtId="228" formatCode="[Color10]&quot;NPV = &quot;#,##0&quot; (inwestycja opłacalna)&quot;;[Red]&quot;NPV = &quot;\-#,##0&quot; (inwestycja nieopłacalna)&quot;;[Black]&quot;NPV = &quot;0&quot; (próg opłacalności)&quot;"/>
    <numFmt numFmtId="229" formatCode="[Color10]* #,##0.??_)__;[Red]* \(#,##0.??\)__;[Color25]* ###,0_,??_)__;[Color16]* &quot;brak danych&quot;____"/>
  </numFmts>
  <fonts count="5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family val="2"/>
      <charset val="238"/>
    </font>
    <font>
      <b/>
      <sz val="13.5"/>
      <color indexed="56"/>
      <name val="Arial"/>
      <family val="2"/>
      <charset val="238"/>
    </font>
    <font>
      <b/>
      <u/>
      <sz val="13.5"/>
      <color indexed="8"/>
      <name val="Arial"/>
      <family val="2"/>
      <charset val="238"/>
    </font>
    <font>
      <i/>
      <sz val="10"/>
      <name val="Arial"/>
      <family val="2"/>
      <charset val="238"/>
    </font>
    <font>
      <b/>
      <sz val="13.5"/>
      <color indexed="8"/>
      <name val="Arial"/>
      <family val="2"/>
      <charset val="238"/>
    </font>
    <font>
      <b/>
      <sz val="12"/>
      <color indexed="56"/>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Arial"/>
      <family val="2"/>
      <charset val="238"/>
    </font>
    <font>
      <sz val="11"/>
      <color indexed="20"/>
      <name val="Czcionka tekstu podstawowego"/>
      <family val="2"/>
      <charset val="238"/>
    </font>
    <font>
      <sz val="6"/>
      <name val="Arial"/>
      <family val="2"/>
      <charset val="238"/>
    </font>
    <font>
      <sz val="8"/>
      <color indexed="9"/>
      <name val="Arial"/>
      <family val="2"/>
      <charset val="238"/>
    </font>
    <font>
      <b/>
      <sz val="10"/>
      <name val="Arial"/>
      <family val="2"/>
      <charset val="238"/>
    </font>
    <font>
      <i/>
      <sz val="8"/>
      <color theme="1"/>
      <name val="Calibri"/>
      <family val="2"/>
      <charset val="238"/>
      <scheme val="minor"/>
    </font>
    <font>
      <sz val="10"/>
      <color theme="1"/>
      <name val="Calibri"/>
      <family val="2"/>
      <charset val="238"/>
      <scheme val="minor"/>
    </font>
    <font>
      <sz val="9"/>
      <color theme="1"/>
      <name val="Calibri"/>
      <family val="2"/>
      <charset val="238"/>
      <scheme val="minor"/>
    </font>
    <font>
      <sz val="8"/>
      <color theme="1"/>
      <name val="Calibri"/>
      <family val="2"/>
      <charset val="238"/>
      <scheme val="minor"/>
    </font>
    <font>
      <b/>
      <u/>
      <sz val="11"/>
      <color theme="1"/>
      <name val="Calibri"/>
      <family val="2"/>
      <charset val="238"/>
      <scheme val="minor"/>
    </font>
    <font>
      <u/>
      <sz val="11"/>
      <color theme="1"/>
      <name val="Calibri"/>
      <family val="2"/>
      <charset val="238"/>
      <scheme val="minor"/>
    </font>
    <font>
      <b/>
      <sz val="14"/>
      <color theme="1"/>
      <name val="Calibri"/>
      <family val="2"/>
      <charset val="238"/>
      <scheme val="minor"/>
    </font>
    <font>
      <b/>
      <u/>
      <sz val="14"/>
      <color theme="1"/>
      <name val="Calibri"/>
      <family val="2"/>
      <charset val="238"/>
      <scheme val="minor"/>
    </font>
    <font>
      <b/>
      <i/>
      <u/>
      <sz val="11"/>
      <color theme="1"/>
      <name val="Calibri"/>
      <family val="2"/>
      <charset val="238"/>
      <scheme val="minor"/>
    </font>
    <font>
      <b/>
      <u/>
      <sz val="10"/>
      <name val="Arial"/>
      <family val="2"/>
      <charset val="238"/>
    </font>
    <font>
      <sz val="11"/>
      <color theme="1"/>
      <name val="Calibri"/>
      <family val="2"/>
      <scheme val="minor"/>
    </font>
    <font>
      <b/>
      <sz val="11"/>
      <color theme="1"/>
      <name val="Calibri"/>
      <family val="2"/>
      <scheme val="minor"/>
    </font>
    <font>
      <b/>
      <sz val="15"/>
      <color theme="3"/>
      <name val="Calibri"/>
      <family val="2"/>
      <scheme val="minor"/>
    </font>
    <font>
      <sz val="11"/>
      <color theme="0"/>
      <name val="Calibri"/>
      <family val="2"/>
      <scheme val="minor"/>
    </font>
    <font>
      <b/>
      <sz val="11"/>
      <color theme="0"/>
      <name val="Calibri"/>
      <family val="2"/>
      <scheme val="minor"/>
    </font>
    <font>
      <sz val="10"/>
      <name val="Courier New"/>
      <family val="3"/>
    </font>
    <font>
      <b/>
      <sz val="12"/>
      <name val="Arial"/>
      <family val="2"/>
    </font>
    <font>
      <sz val="11"/>
      <color theme="1"/>
      <name val="Courier New"/>
      <family val="3"/>
    </font>
    <font>
      <b/>
      <u/>
      <sz val="15"/>
      <color theme="3"/>
      <name val="Calibri"/>
      <family val="2"/>
      <scheme val="minor"/>
    </font>
    <font>
      <u/>
      <sz val="14"/>
      <color theme="1"/>
      <name val="Calibri"/>
      <family val="2"/>
      <charset val="238"/>
      <scheme val="minor"/>
    </font>
    <font>
      <b/>
      <sz val="11"/>
      <color theme="1"/>
      <name val="Calibri"/>
      <family val="2"/>
      <charset val="238"/>
      <scheme val="minor"/>
    </font>
    <font>
      <b/>
      <i/>
      <sz val="11"/>
      <color theme="4" tint="-0.499984740745262"/>
      <name val="Calibri"/>
      <family val="2"/>
      <charset val="238"/>
      <scheme val="minor"/>
    </font>
    <font>
      <b/>
      <sz val="11"/>
      <color theme="4" tint="-0.499984740745262"/>
      <name val="Calibri"/>
      <family val="2"/>
      <charset val="23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bgColor theme="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right/>
      <top/>
      <bottom style="thick">
        <color theme="4"/>
      </bottom>
      <diagonal/>
    </border>
  </borders>
  <cellStyleXfs count="4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4" borderId="0" applyNumberFormat="0" applyBorder="0" applyAlignment="0" applyProtection="0"/>
    <xf numFmtId="0" fontId="17" fillId="0" borderId="3" applyNumberFormat="0" applyFill="0" applyAlignment="0" applyProtection="0"/>
    <xf numFmtId="0" fontId="18" fillId="21"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28" fillId="0" borderId="0"/>
    <xf numFmtId="0" fontId="23" fillId="20" borderId="1" applyNumberFormat="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3" borderId="9" applyNumberFormat="0" applyFont="0" applyAlignment="0" applyProtection="0"/>
    <xf numFmtId="0" fontId="29" fillId="3" borderId="0" applyNumberFormat="0" applyBorder="0" applyAlignment="0" applyProtection="0"/>
    <xf numFmtId="0" fontId="5" fillId="0" borderId="0"/>
    <xf numFmtId="0" fontId="4" fillId="0" borderId="0"/>
    <xf numFmtId="0" fontId="43" fillId="0" borderId="0"/>
    <xf numFmtId="0" fontId="45" fillId="0" borderId="23" applyNumberFormat="0" applyFill="0" applyAlignment="0" applyProtection="0"/>
    <xf numFmtId="0" fontId="46" fillId="29" borderId="0" applyNumberFormat="0" applyBorder="0" applyProtection="0">
      <alignment vertical="center"/>
    </xf>
    <xf numFmtId="0" fontId="1" fillId="0" borderId="0"/>
  </cellStyleXfs>
  <cellXfs count="199">
    <xf numFmtId="0" fontId="0" fillId="0" borderId="0" xfId="0"/>
    <xf numFmtId="0" fontId="0" fillId="0" borderId="0" xfId="0" applyBorder="1"/>
    <xf numFmtId="0" fontId="9" fillId="0" borderId="0" xfId="0" applyFont="1" applyBorder="1" applyAlignment="1">
      <alignment horizontal="center"/>
    </xf>
    <xf numFmtId="0" fontId="0" fillId="0" borderId="0" xfId="0" applyBorder="1" applyAlignment="1">
      <alignment horizontal="center"/>
    </xf>
    <xf numFmtId="0" fontId="28" fillId="0" borderId="0" xfId="35"/>
    <xf numFmtId="0" fontId="28" fillId="0" borderId="0" xfId="35" applyFont="1"/>
    <xf numFmtId="4" fontId="0" fillId="0" borderId="10" xfId="0" applyNumberFormat="1" applyBorder="1"/>
    <xf numFmtId="0" fontId="28" fillId="0" borderId="0" xfId="0" applyFont="1"/>
    <xf numFmtId="165" fontId="31" fillId="0" borderId="10" xfId="35" applyNumberFormat="1" applyFont="1" applyBorder="1"/>
    <xf numFmtId="0" fontId="0" fillId="0" borderId="10" xfId="0" applyBorder="1"/>
    <xf numFmtId="0" fontId="5" fillId="0" borderId="0" xfId="43"/>
    <xf numFmtId="0" fontId="33" fillId="0" borderId="0" xfId="43" applyFont="1" applyAlignment="1">
      <alignment horizontal="center"/>
    </xf>
    <xf numFmtId="0" fontId="34" fillId="24" borderId="10" xfId="43" applyFont="1" applyFill="1" applyBorder="1" applyAlignment="1">
      <alignment horizontal="center"/>
    </xf>
    <xf numFmtId="0" fontId="37" fillId="0" borderId="0" xfId="43" applyFont="1"/>
    <xf numFmtId="0" fontId="35" fillId="0" borderId="10" xfId="43" applyFont="1" applyBorder="1" applyAlignment="1">
      <alignment horizontal="center" vertical="center"/>
    </xf>
    <xf numFmtId="0" fontId="35" fillId="0" borderId="0" xfId="43" applyFont="1" applyFill="1" applyBorder="1" applyAlignment="1">
      <alignment horizontal="center" vertical="center"/>
    </xf>
    <xf numFmtId="2" fontId="36" fillId="0" borderId="0" xfId="43" applyNumberFormat="1" applyFont="1" applyAlignment="1">
      <alignment vertical="center"/>
    </xf>
    <xf numFmtId="0" fontId="5" fillId="0" borderId="0" xfId="43" applyAlignment="1">
      <alignment vertical="center"/>
    </xf>
    <xf numFmtId="2" fontId="36" fillId="0" borderId="10" xfId="43" applyNumberFormat="1" applyFont="1" applyBorder="1" applyAlignment="1">
      <alignment horizontal="center" vertical="center"/>
    </xf>
    <xf numFmtId="0" fontId="38" fillId="0" borderId="0" xfId="43" applyFont="1"/>
    <xf numFmtId="0" fontId="4" fillId="0" borderId="0" xfId="44"/>
    <xf numFmtId="0" fontId="39" fillId="0" borderId="0" xfId="44" applyFont="1" applyAlignment="1">
      <alignment horizontal="center"/>
    </xf>
    <xf numFmtId="0" fontId="40" fillId="0" borderId="0" xfId="44" applyFont="1"/>
    <xf numFmtId="0" fontId="41" fillId="0" borderId="0" xfId="44" applyFont="1" applyAlignment="1">
      <alignment horizontal="center" vertical="center"/>
    </xf>
    <xf numFmtId="0" fontId="4" fillId="26" borderId="0" xfId="44" applyFill="1"/>
    <xf numFmtId="0" fontId="3" fillId="0" borderId="0" xfId="44" applyFont="1" applyAlignment="1">
      <alignment horizontal="center"/>
    </xf>
    <xf numFmtId="0" fontId="4" fillId="26" borderId="10" xfId="44" applyFill="1" applyBorder="1"/>
    <xf numFmtId="0" fontId="4" fillId="26" borderId="10" xfId="44" quotePrefix="1" applyFill="1" applyBorder="1"/>
    <xf numFmtId="0" fontId="37" fillId="26" borderId="10" xfId="44" applyFont="1" applyFill="1" applyBorder="1"/>
    <xf numFmtId="0" fontId="4" fillId="26" borderId="10" xfId="44" applyNumberFormat="1" applyFill="1" applyBorder="1" applyAlignment="1">
      <alignment horizontal="left" vertical="center" wrapText="1"/>
    </xf>
    <xf numFmtId="0" fontId="4" fillId="25" borderId="10" xfId="44" applyFill="1" applyBorder="1"/>
    <xf numFmtId="0" fontId="4" fillId="26" borderId="10" xfId="44" applyNumberFormat="1" applyFill="1" applyBorder="1" applyAlignment="1"/>
    <xf numFmtId="11" fontId="4" fillId="26" borderId="10" xfId="44" applyNumberFormat="1" applyFill="1" applyBorder="1"/>
    <xf numFmtId="20" fontId="4" fillId="26" borderId="10" xfId="44" applyNumberFormat="1" applyFill="1" applyBorder="1"/>
    <xf numFmtId="14" fontId="4" fillId="26" borderId="10" xfId="44" applyNumberFormat="1" applyFill="1" applyBorder="1"/>
    <xf numFmtId="9" fontId="4" fillId="26" borderId="10" xfId="44" applyNumberFormat="1" applyFill="1" applyBorder="1"/>
    <xf numFmtId="184" fontId="4" fillId="26" borderId="10" xfId="44" applyNumberFormat="1" applyFill="1" applyBorder="1" applyAlignment="1">
      <alignment horizontal="center"/>
    </xf>
    <xf numFmtId="3" fontId="4" fillId="26" borderId="10" xfId="44" applyNumberFormat="1" applyFill="1" applyBorder="1" applyAlignment="1">
      <alignment horizontal="center"/>
    </xf>
    <xf numFmtId="183" fontId="4" fillId="26" borderId="10" xfId="44" applyNumberFormat="1" applyFill="1" applyBorder="1" applyAlignment="1">
      <alignment horizontal="center"/>
    </xf>
    <xf numFmtId="0" fontId="4" fillId="26" borderId="10" xfId="44" applyNumberFormat="1" applyFill="1" applyBorder="1" applyAlignment="1">
      <alignment horizontal="center"/>
    </xf>
    <xf numFmtId="0" fontId="4" fillId="26" borderId="10" xfId="44" applyFill="1" applyBorder="1" applyAlignment="1">
      <alignment horizontal="center"/>
    </xf>
    <xf numFmtId="185" fontId="4" fillId="26" borderId="10" xfId="44" applyNumberFormat="1" applyFill="1" applyBorder="1" applyAlignment="1">
      <alignment horizontal="center"/>
    </xf>
    <xf numFmtId="185" fontId="38" fillId="26" borderId="10" xfId="44" applyNumberFormat="1" applyFont="1" applyFill="1" applyBorder="1" applyAlignment="1">
      <alignment horizontal="center"/>
    </xf>
    <xf numFmtId="0" fontId="4" fillId="26" borderId="10" xfId="44" applyNumberFormat="1" applyFill="1" applyBorder="1"/>
    <xf numFmtId="0" fontId="30" fillId="25" borderId="10" xfId="35" applyFont="1" applyFill="1" applyBorder="1"/>
    <xf numFmtId="0" fontId="28" fillId="26" borderId="0" xfId="35" applyFill="1"/>
    <xf numFmtId="0" fontId="6" fillId="26" borderId="0" xfId="35" applyFont="1" applyFill="1" applyAlignment="1">
      <alignment horizontal="center"/>
    </xf>
    <xf numFmtId="0" fontId="42" fillId="26" borderId="0" xfId="35" applyFont="1" applyFill="1"/>
    <xf numFmtId="0" fontId="28" fillId="27" borderId="14" xfId="35" applyFill="1" applyBorder="1"/>
    <xf numFmtId="0" fontId="28" fillId="27" borderId="15" xfId="35" applyFill="1" applyBorder="1"/>
    <xf numFmtId="0" fontId="28" fillId="27" borderId="16" xfId="35" applyFill="1" applyBorder="1"/>
    <xf numFmtId="0" fontId="28" fillId="27" borderId="17" xfId="35" applyFill="1" applyBorder="1"/>
    <xf numFmtId="0" fontId="28" fillId="27" borderId="18" xfId="35" applyFill="1" applyBorder="1"/>
    <xf numFmtId="0" fontId="28" fillId="27" borderId="19" xfId="35" applyFill="1" applyBorder="1"/>
    <xf numFmtId="0" fontId="28" fillId="27" borderId="20" xfId="35" applyFill="1" applyBorder="1"/>
    <xf numFmtId="0" fontId="28" fillId="27" borderId="21" xfId="35" applyFill="1" applyBorder="1"/>
    <xf numFmtId="0" fontId="28" fillId="27" borderId="22" xfId="35" applyFill="1" applyBorder="1"/>
    <xf numFmtId="186" fontId="30" fillId="28" borderId="14" xfId="35" applyNumberFormat="1" applyFont="1" applyFill="1" applyBorder="1" applyAlignment="1">
      <alignment horizontal="center" vertical="center"/>
    </xf>
    <xf numFmtId="186" fontId="30" fillId="28" borderId="15" xfId="35" applyNumberFormat="1" applyFont="1" applyFill="1" applyBorder="1" applyAlignment="1">
      <alignment horizontal="center" vertical="center"/>
    </xf>
    <xf numFmtId="186" fontId="30" fillId="28" borderId="16" xfId="35" applyNumberFormat="1" applyFont="1" applyFill="1" applyBorder="1" applyAlignment="1">
      <alignment horizontal="center" vertical="center"/>
    </xf>
    <xf numFmtId="186" fontId="30" fillId="28" borderId="17" xfId="35" applyNumberFormat="1" applyFont="1" applyFill="1" applyBorder="1" applyAlignment="1">
      <alignment horizontal="center" vertical="center"/>
    </xf>
    <xf numFmtId="186" fontId="30" fillId="28" borderId="18" xfId="35" applyNumberFormat="1" applyFont="1" applyFill="1" applyBorder="1" applyAlignment="1">
      <alignment horizontal="center" vertical="center"/>
    </xf>
    <xf numFmtId="186" fontId="30" fillId="28" borderId="19" xfId="35" applyNumberFormat="1" applyFont="1" applyFill="1" applyBorder="1" applyAlignment="1">
      <alignment horizontal="center" vertical="center"/>
    </xf>
    <xf numFmtId="186" fontId="30" fillId="28" borderId="20" xfId="35" applyNumberFormat="1" applyFont="1" applyFill="1" applyBorder="1" applyAlignment="1">
      <alignment horizontal="center" vertical="center"/>
    </xf>
    <xf numFmtId="186" fontId="30" fillId="28" borderId="21" xfId="35" applyNumberFormat="1" applyFont="1" applyFill="1" applyBorder="1" applyAlignment="1">
      <alignment horizontal="center" vertical="center"/>
    </xf>
    <xf numFmtId="186" fontId="30" fillId="28" borderId="22" xfId="35" applyNumberFormat="1" applyFont="1" applyFill="1" applyBorder="1" applyAlignment="1">
      <alignment horizontal="center" vertical="center"/>
    </xf>
    <xf numFmtId="0" fontId="44" fillId="0" borderId="0" xfId="45" applyFont="1" applyAlignment="1">
      <alignment horizontal="left" wrapText="1"/>
    </xf>
    <xf numFmtId="0" fontId="45" fillId="0" borderId="23" xfId="46" applyFill="1" applyAlignment="1">
      <alignment horizontal="center"/>
    </xf>
    <xf numFmtId="0" fontId="45" fillId="0" borderId="23" xfId="46" applyFill="1" applyAlignment="1">
      <alignment horizontal="center" wrapText="1"/>
    </xf>
    <xf numFmtId="0" fontId="43" fillId="0" borderId="0" xfId="45"/>
    <xf numFmtId="0" fontId="48" fillId="0" borderId="0" xfId="45" applyFont="1" applyBorder="1" applyAlignment="1">
      <alignment horizontal="right"/>
    </xf>
    <xf numFmtId="0" fontId="43" fillId="0" borderId="0" xfId="45" applyBorder="1"/>
    <xf numFmtId="187" fontId="43" fillId="0" borderId="0" xfId="45" applyNumberFormat="1" applyBorder="1"/>
    <xf numFmtId="188" fontId="43" fillId="0" borderId="0" xfId="45" applyNumberFormat="1" applyBorder="1"/>
    <xf numFmtId="189" fontId="43" fillId="0" borderId="0" xfId="45" applyNumberFormat="1" applyBorder="1"/>
    <xf numFmtId="190" fontId="43" fillId="0" borderId="0" xfId="45" applyNumberFormat="1" applyBorder="1"/>
    <xf numFmtId="191" fontId="43" fillId="0" borderId="0" xfId="45" applyNumberFormat="1"/>
    <xf numFmtId="192" fontId="43" fillId="0" borderId="0" xfId="45" applyNumberFormat="1" applyBorder="1"/>
    <xf numFmtId="193" fontId="43" fillId="0" borderId="0" xfId="45" applyNumberFormat="1" applyBorder="1"/>
    <xf numFmtId="194" fontId="43" fillId="0" borderId="0" xfId="45" applyNumberFormat="1" applyBorder="1"/>
    <xf numFmtId="195" fontId="43" fillId="0" borderId="0" xfId="45" applyNumberFormat="1" applyBorder="1"/>
    <xf numFmtId="196" fontId="43" fillId="0" borderId="0" xfId="45" applyNumberFormat="1" applyBorder="1"/>
    <xf numFmtId="197" fontId="43" fillId="0" borderId="0" xfId="45" applyNumberFormat="1" applyBorder="1"/>
    <xf numFmtId="198" fontId="43" fillId="0" borderId="0" xfId="45" applyNumberFormat="1" applyBorder="1"/>
    <xf numFmtId="14" fontId="43" fillId="0" borderId="0" xfId="45" applyNumberFormat="1" applyBorder="1"/>
    <xf numFmtId="199" fontId="43" fillId="0" borderId="0" xfId="45" applyNumberFormat="1" applyBorder="1"/>
    <xf numFmtId="200" fontId="43" fillId="0" borderId="0" xfId="45" applyNumberFormat="1" applyBorder="1"/>
    <xf numFmtId="0" fontId="48" fillId="0" borderId="0" xfId="45" applyFont="1" applyAlignment="1">
      <alignment horizontal="right"/>
    </xf>
    <xf numFmtId="201" fontId="43" fillId="0" borderId="0" xfId="45" applyNumberFormat="1"/>
    <xf numFmtId="202" fontId="43" fillId="0" borderId="0" xfId="45" applyNumberFormat="1"/>
    <xf numFmtId="203" fontId="43" fillId="0" borderId="0" xfId="45" applyNumberFormat="1"/>
    <xf numFmtId="204" fontId="43" fillId="0" borderId="0" xfId="45" applyNumberFormat="1"/>
    <xf numFmtId="205" fontId="43" fillId="0" borderId="0" xfId="45" applyNumberFormat="1"/>
    <xf numFmtId="205" fontId="43" fillId="0" borderId="0" xfId="45" applyNumberFormat="1" applyAlignment="1">
      <alignment horizontal="right"/>
    </xf>
    <xf numFmtId="0" fontId="43" fillId="0" borderId="0" xfId="45" applyAlignment="1">
      <alignment horizontal="right"/>
    </xf>
    <xf numFmtId="206" fontId="43" fillId="0" borderId="0" xfId="45" applyNumberFormat="1" applyAlignment="1">
      <alignment horizontal="right"/>
    </xf>
    <xf numFmtId="206" fontId="43" fillId="0" borderId="0" xfId="45" applyNumberFormat="1"/>
    <xf numFmtId="0" fontId="48" fillId="0" borderId="0" xfId="45" applyFont="1"/>
    <xf numFmtId="207" fontId="43" fillId="0" borderId="0" xfId="45" applyNumberFormat="1"/>
    <xf numFmtId="0" fontId="49" fillId="0" borderId="0" xfId="45" applyFont="1" applyFill="1" applyBorder="1" applyAlignment="1">
      <alignment horizontal="left" wrapText="1"/>
    </xf>
    <xf numFmtId="208" fontId="43" fillId="0" borderId="0" xfId="45" applyNumberFormat="1" applyAlignment="1">
      <alignment horizontal="right"/>
    </xf>
    <xf numFmtId="209" fontId="43" fillId="0" borderId="0" xfId="45" applyNumberFormat="1" applyAlignment="1">
      <alignment horizontal="right"/>
    </xf>
    <xf numFmtId="210" fontId="43" fillId="0" borderId="0" xfId="45" applyNumberFormat="1" applyAlignment="1">
      <alignment horizontal="right"/>
    </xf>
    <xf numFmtId="211" fontId="43" fillId="0" borderId="0" xfId="45" applyNumberFormat="1" applyAlignment="1">
      <alignment horizontal="right"/>
    </xf>
    <xf numFmtId="212" fontId="43" fillId="0" borderId="0" xfId="45" applyNumberFormat="1"/>
    <xf numFmtId="212" fontId="43" fillId="0" borderId="0" xfId="45" applyNumberFormat="1" applyAlignment="1">
      <alignment horizontal="right"/>
    </xf>
    <xf numFmtId="186" fontId="43" fillId="0" borderId="0" xfId="45" applyNumberFormat="1"/>
    <xf numFmtId="213" fontId="43" fillId="0" borderId="0" xfId="45" applyNumberFormat="1"/>
    <xf numFmtId="0" fontId="43" fillId="0" borderId="0" xfId="45" applyFill="1" applyBorder="1" applyAlignment="1">
      <alignment horizontal="center"/>
    </xf>
    <xf numFmtId="214" fontId="43" fillId="0" borderId="0" xfId="45" applyNumberFormat="1" applyFill="1" applyBorder="1"/>
    <xf numFmtId="215" fontId="43" fillId="0" borderId="0" xfId="45" applyNumberFormat="1" applyFill="1" applyBorder="1"/>
    <xf numFmtId="0" fontId="50" fillId="0" borderId="0" xfId="45" applyFont="1" applyAlignment="1">
      <alignment horizontal="right"/>
    </xf>
    <xf numFmtId="216" fontId="43" fillId="0" borderId="0" xfId="45" applyNumberFormat="1" applyFill="1" applyBorder="1"/>
    <xf numFmtId="217" fontId="43" fillId="0" borderId="0" xfId="45" applyNumberFormat="1" applyFill="1" applyBorder="1"/>
    <xf numFmtId="218" fontId="43" fillId="0" borderId="0" xfId="45" applyNumberFormat="1" applyFill="1" applyBorder="1"/>
    <xf numFmtId="219" fontId="43" fillId="0" borderId="0" xfId="45" applyNumberFormat="1" applyFill="1" applyBorder="1"/>
    <xf numFmtId="220" fontId="43" fillId="0" borderId="0" xfId="45" applyNumberFormat="1" applyFill="1" applyBorder="1"/>
    <xf numFmtId="221" fontId="43" fillId="0" borderId="0" xfId="45" applyNumberFormat="1"/>
    <xf numFmtId="0" fontId="51" fillId="0" borderId="23" xfId="46" applyFont="1" applyFill="1" applyAlignment="1">
      <alignment horizontal="center" vertical="center"/>
    </xf>
    <xf numFmtId="0" fontId="51" fillId="0" borderId="23" xfId="46" applyFont="1" applyFill="1" applyAlignment="1">
      <alignment horizontal="center" vertical="center" wrapText="1"/>
    </xf>
    <xf numFmtId="222" fontId="43" fillId="0" borderId="0" xfId="45" applyNumberFormat="1"/>
    <xf numFmtId="223" fontId="43" fillId="0" borderId="0" xfId="45" applyNumberFormat="1"/>
    <xf numFmtId="0" fontId="52" fillId="0" borderId="0" xfId="44" applyFont="1"/>
    <xf numFmtId="0" fontId="2" fillId="0" borderId="0" xfId="44" applyFont="1"/>
    <xf numFmtId="8" fontId="4" fillId="26" borderId="10" xfId="44" applyNumberFormat="1" applyFill="1" applyBorder="1"/>
    <xf numFmtId="0" fontId="0" fillId="0" borderId="0" xfId="0" applyFill="1"/>
    <xf numFmtId="0" fontId="8" fillId="0" borderId="0" xfId="0" applyFont="1" applyFill="1"/>
    <xf numFmtId="0" fontId="7" fillId="0" borderId="0" xfId="0" applyFont="1" applyFill="1" applyAlignment="1">
      <alignment wrapText="1"/>
    </xf>
    <xf numFmtId="0" fontId="28" fillId="0" borderId="0" xfId="0" applyFont="1" applyFill="1" applyAlignment="1">
      <alignment horizontal="center"/>
    </xf>
    <xf numFmtId="0" fontId="11" fillId="0" borderId="0" xfId="0" applyFont="1" applyFill="1" applyAlignment="1">
      <alignment wrapText="1"/>
    </xf>
    <xf numFmtId="0" fontId="0" fillId="0" borderId="0" xfId="0" applyFill="1" applyAlignment="1">
      <alignment horizontal="center"/>
    </xf>
    <xf numFmtId="0" fontId="28" fillId="0" borderId="0" xfId="0" applyFont="1" applyFill="1"/>
    <xf numFmtId="0" fontId="0" fillId="0" borderId="0" xfId="0" applyFill="1" applyAlignment="1">
      <alignment vertical="center"/>
    </xf>
    <xf numFmtId="0" fontId="0" fillId="0" borderId="0" xfId="0" applyNumberFormat="1" applyFill="1" applyAlignment="1">
      <alignment vertical="center"/>
    </xf>
    <xf numFmtId="0" fontId="28" fillId="0" borderId="0" xfId="0" applyFont="1" applyFill="1" applyBorder="1" applyAlignment="1">
      <alignment horizontal="center" vertical="center" wrapText="1"/>
    </xf>
    <xf numFmtId="0" fontId="0" fillId="0" borderId="0" xfId="0" applyNumberFormat="1" applyFill="1"/>
    <xf numFmtId="0" fontId="32" fillId="25" borderId="10" xfId="0" quotePrefix="1" applyFont="1" applyFill="1" applyBorder="1" applyAlignment="1">
      <alignment horizontal="center" vertical="center"/>
    </xf>
    <xf numFmtId="0" fontId="32" fillId="25" borderId="10" xfId="0" applyFont="1" applyFill="1" applyBorder="1" applyAlignment="1">
      <alignment horizontal="center" vertical="center"/>
    </xf>
    <xf numFmtId="0" fontId="32" fillId="25" borderId="10" xfId="0" quotePrefix="1" applyFont="1" applyFill="1" applyBorder="1" applyAlignment="1">
      <alignment horizontal="center" vertical="center" wrapText="1"/>
    </xf>
    <xf numFmtId="0" fontId="0" fillId="25" borderId="10" xfId="0" applyFill="1" applyBorder="1" applyAlignment="1">
      <alignment horizontal="left" indent="5"/>
    </xf>
    <xf numFmtId="175" fontId="32" fillId="25" borderId="10" xfId="0" applyNumberFormat="1" applyFont="1" applyFill="1" applyBorder="1" applyAlignment="1">
      <alignment horizontal="left" vertical="center"/>
    </xf>
    <xf numFmtId="176" fontId="32" fillId="25" borderId="10" xfId="0" applyNumberFormat="1" applyFont="1" applyFill="1" applyBorder="1" applyAlignment="1">
      <alignment horizontal="left" vertical="center"/>
    </xf>
    <xf numFmtId="177" fontId="32" fillId="25" borderId="10" xfId="0" applyNumberFormat="1" applyFont="1" applyFill="1" applyBorder="1" applyAlignment="1">
      <alignment horizontal="left" vertical="center"/>
    </xf>
    <xf numFmtId="0" fontId="0" fillId="25" borderId="10" xfId="0" applyFill="1" applyBorder="1" applyAlignment="1">
      <alignment horizontal="left" vertical="center" wrapText="1" indent="1"/>
    </xf>
    <xf numFmtId="0" fontId="32" fillId="25" borderId="10" xfId="0" quotePrefix="1" applyFont="1" applyFill="1" applyBorder="1" applyAlignment="1">
      <alignment horizontal="left" vertical="center" indent="1"/>
    </xf>
    <xf numFmtId="0" fontId="32" fillId="25" borderId="10" xfId="0" applyFont="1" applyFill="1" applyBorder="1" applyAlignment="1">
      <alignment horizontal="left" vertical="center" indent="1"/>
    </xf>
    <xf numFmtId="179" fontId="32" fillId="25" borderId="10" xfId="0" applyNumberFormat="1" applyFont="1" applyFill="1" applyBorder="1" applyAlignment="1">
      <alignment horizontal="right" vertical="center" indent="2"/>
    </xf>
    <xf numFmtId="180" fontId="32" fillId="25" borderId="10" xfId="0" applyNumberFormat="1" applyFont="1" applyFill="1" applyBorder="1" applyAlignment="1">
      <alignment horizontal="right" vertical="center" indent="2"/>
    </xf>
    <xf numFmtId="181" fontId="32" fillId="25" borderId="10" xfId="0" applyNumberFormat="1" applyFont="1" applyFill="1" applyBorder="1" applyAlignment="1">
      <alignment horizontal="right" vertical="center" indent="2"/>
    </xf>
    <xf numFmtId="165" fontId="32" fillId="25" borderId="10" xfId="0" applyNumberFormat="1" applyFont="1" applyFill="1" applyBorder="1" applyAlignment="1">
      <alignment horizontal="right" vertical="center" indent="2"/>
    </xf>
    <xf numFmtId="3" fontId="32" fillId="25" borderId="10" xfId="0" applyNumberFormat="1" applyFont="1" applyFill="1" applyBorder="1" applyAlignment="1">
      <alignment horizontal="left" vertical="center" indent="1"/>
    </xf>
    <xf numFmtId="182" fontId="32" fillId="25" borderId="10" xfId="0" applyNumberFormat="1" applyFont="1" applyFill="1" applyBorder="1" applyAlignment="1">
      <alignment horizontal="center" vertical="center"/>
    </xf>
    <xf numFmtId="0" fontId="32" fillId="25" borderId="10" xfId="0" applyNumberFormat="1" applyFont="1" applyFill="1" applyBorder="1" applyAlignment="1">
      <alignment horizontal="center" vertical="center"/>
    </xf>
    <xf numFmtId="0" fontId="0" fillId="25" borderId="10" xfId="0" applyFill="1" applyBorder="1" applyAlignment="1">
      <alignment horizontal="center" vertical="center" wrapText="1"/>
    </xf>
    <xf numFmtId="0" fontId="28" fillId="25" borderId="10" xfId="0" applyFont="1" applyFill="1" applyBorder="1" applyAlignment="1">
      <alignment horizontal="center" vertical="center" wrapText="1"/>
    </xf>
    <xf numFmtId="166" fontId="32" fillId="25" borderId="10" xfId="0" quotePrefix="1" applyNumberFormat="1" applyFont="1" applyFill="1" applyBorder="1" applyAlignment="1">
      <alignment horizontal="center" vertical="center"/>
    </xf>
    <xf numFmtId="167" fontId="32" fillId="25" borderId="10" xfId="0" quotePrefix="1" applyNumberFormat="1" applyFont="1" applyFill="1" applyBorder="1" applyAlignment="1">
      <alignment horizontal="center" vertical="center"/>
    </xf>
    <xf numFmtId="168" fontId="32" fillId="25" borderId="10" xfId="0" quotePrefix="1" applyNumberFormat="1" applyFont="1" applyFill="1" applyBorder="1" applyAlignment="1">
      <alignment horizontal="center" vertical="center"/>
    </xf>
    <xf numFmtId="169" fontId="32" fillId="25" borderId="10" xfId="0" quotePrefix="1" applyNumberFormat="1" applyFont="1" applyFill="1" applyBorder="1" applyAlignment="1">
      <alignment horizontal="center" vertical="center"/>
    </xf>
    <xf numFmtId="170" fontId="32" fillId="25" borderId="10" xfId="0" quotePrefix="1" applyNumberFormat="1" applyFont="1" applyFill="1" applyBorder="1" applyAlignment="1">
      <alignment horizontal="center" vertical="center"/>
    </xf>
    <xf numFmtId="171" fontId="32" fillId="25" borderId="10" xfId="0" quotePrefix="1" applyNumberFormat="1" applyFont="1" applyFill="1" applyBorder="1" applyAlignment="1">
      <alignment horizontal="center" vertical="center"/>
    </xf>
    <xf numFmtId="172" fontId="32" fillId="25" borderId="10" xfId="0" quotePrefix="1" applyNumberFormat="1" applyFont="1" applyFill="1" applyBorder="1" applyAlignment="1">
      <alignment horizontal="center" vertical="center"/>
    </xf>
    <xf numFmtId="173" fontId="32" fillId="25" borderId="10" xfId="0" quotePrefix="1" applyNumberFormat="1" applyFont="1" applyFill="1" applyBorder="1" applyAlignment="1">
      <alignment horizontal="center" vertical="center"/>
    </xf>
    <xf numFmtId="174" fontId="32" fillId="25" borderId="10" xfId="0" quotePrefix="1" applyNumberFormat="1" applyFont="1" applyFill="1" applyBorder="1" applyAlignment="1">
      <alignment horizontal="center" vertical="center"/>
    </xf>
    <xf numFmtId="178" fontId="32" fillId="25" borderId="10" xfId="0" quotePrefix="1" applyNumberFormat="1" applyFont="1" applyFill="1" applyBorder="1" applyAlignment="1">
      <alignment horizontal="center" vertical="center" wrapText="1"/>
    </xf>
    <xf numFmtId="178" fontId="32" fillId="25" borderId="10" xfId="0" applyNumberFormat="1" applyFont="1" applyFill="1" applyBorder="1" applyAlignment="1">
      <alignment horizontal="center" vertical="center" wrapText="1"/>
    </xf>
    <xf numFmtId="164" fontId="32" fillId="25" borderId="10" xfId="0" quotePrefix="1" applyNumberFormat="1" applyFont="1" applyFill="1" applyBorder="1" applyAlignment="1">
      <alignment horizontal="center" vertical="center"/>
    </xf>
    <xf numFmtId="0" fontId="28" fillId="25" borderId="10" xfId="0" quotePrefix="1" applyFont="1" applyFill="1" applyBorder="1" applyAlignment="1">
      <alignment horizontal="left" vertical="center" wrapText="1" indent="1"/>
    </xf>
    <xf numFmtId="0" fontId="32" fillId="25" borderId="10" xfId="0" applyFont="1" applyFill="1" applyBorder="1" applyAlignment="1">
      <alignment horizontal="left" vertical="center" wrapText="1" indent="1"/>
    </xf>
    <xf numFmtId="0" fontId="28" fillId="25" borderId="10" xfId="0" applyFont="1" applyFill="1" applyBorder="1" applyAlignment="1">
      <alignment horizontal="left" vertical="center" wrapText="1" indent="1"/>
    </xf>
    <xf numFmtId="0" fontId="9" fillId="0" borderId="0" xfId="0" applyFont="1" applyFill="1" applyAlignment="1">
      <alignment horizontal="center" vertical="center"/>
    </xf>
    <xf numFmtId="0" fontId="10" fillId="26" borderId="0" xfId="0" applyFont="1" applyFill="1" applyAlignment="1">
      <alignment vertical="center" wrapText="1"/>
    </xf>
    <xf numFmtId="0" fontId="53" fillId="0" borderId="0" xfId="44" applyFont="1" applyAlignment="1">
      <alignment horizontal="right"/>
    </xf>
    <xf numFmtId="185" fontId="53" fillId="26" borderId="10" xfId="44" applyNumberFormat="1" applyFont="1" applyFill="1" applyBorder="1" applyAlignment="1">
      <alignment horizontal="center"/>
    </xf>
    <xf numFmtId="3" fontId="32" fillId="25" borderId="10" xfId="0" applyNumberFormat="1" applyFont="1" applyFill="1" applyBorder="1" applyAlignment="1">
      <alignment horizontal="center" vertical="center"/>
    </xf>
    <xf numFmtId="0" fontId="1" fillId="0" borderId="0" xfId="48"/>
    <xf numFmtId="0" fontId="37" fillId="0" borderId="0" xfId="48" applyFont="1"/>
    <xf numFmtId="0" fontId="1" fillId="0" borderId="0" xfId="48" quotePrefix="1"/>
    <xf numFmtId="0" fontId="1" fillId="0" borderId="10" xfId="48" applyBorder="1"/>
    <xf numFmtId="22" fontId="1" fillId="0" borderId="0" xfId="48" applyNumberFormat="1"/>
    <xf numFmtId="0" fontId="54" fillId="0" borderId="0" xfId="48" applyFont="1" applyAlignment="1">
      <alignment horizontal="center" vertical="center" wrapText="1"/>
    </xf>
    <xf numFmtId="0" fontId="1" fillId="0" borderId="0" xfId="48" applyAlignment="1">
      <alignment horizontal="center" vertical="center"/>
    </xf>
    <xf numFmtId="229" fontId="1" fillId="0" borderId="10" xfId="48" applyNumberFormat="1" applyBorder="1" applyAlignment="1">
      <alignment horizontal="left"/>
    </xf>
    <xf numFmtId="186" fontId="1" fillId="0" borderId="10" xfId="48" applyNumberFormat="1" applyBorder="1" applyAlignment="1">
      <alignment horizontal="left"/>
    </xf>
    <xf numFmtId="0" fontId="55" fillId="0" borderId="0" xfId="48" applyFont="1"/>
    <xf numFmtId="0" fontId="0" fillId="25" borderId="11" xfId="0" applyFill="1" applyBorder="1" applyAlignment="1">
      <alignment horizontal="left" vertical="center" wrapText="1" indent="1"/>
    </xf>
    <xf numFmtId="0" fontId="0" fillId="25" borderId="12" xfId="0" applyFill="1" applyBorder="1" applyAlignment="1">
      <alignment horizontal="left" vertical="center" wrapText="1" indent="1"/>
    </xf>
    <xf numFmtId="0" fontId="32" fillId="0" borderId="13" xfId="0" applyFont="1" applyFill="1" applyBorder="1" applyAlignment="1">
      <alignment horizontal="center"/>
    </xf>
    <xf numFmtId="0" fontId="47" fillId="29" borderId="0" xfId="47" applyFont="1" applyBorder="1" applyAlignment="1">
      <alignment horizontal="center" wrapText="1"/>
    </xf>
    <xf numFmtId="227" fontId="1" fillId="0" borderId="10" xfId="48" applyNumberFormat="1" applyBorder="1" applyAlignment="1">
      <alignment horizontal="center"/>
    </xf>
    <xf numFmtId="226" fontId="1" fillId="0" borderId="10" xfId="48" applyNumberFormat="1" applyBorder="1" applyAlignment="1">
      <alignment horizontal="center"/>
    </xf>
    <xf numFmtId="225" fontId="1" fillId="0" borderId="10" xfId="48" applyNumberFormat="1" applyBorder="1" applyAlignment="1">
      <alignment horizontal="center"/>
    </xf>
    <xf numFmtId="224" fontId="1" fillId="0" borderId="10" xfId="48" applyNumberFormat="1" applyBorder="1" applyAlignment="1">
      <alignment horizontal="center"/>
    </xf>
    <xf numFmtId="0" fontId="54" fillId="0" borderId="0" xfId="48" applyFont="1" applyAlignment="1">
      <alignment horizontal="center" vertical="center" wrapText="1"/>
    </xf>
    <xf numFmtId="228" fontId="1" fillId="0" borderId="10" xfId="48" applyNumberFormat="1" applyBorder="1" applyAlignment="1">
      <alignment horizontal="center"/>
    </xf>
    <xf numFmtId="22" fontId="1" fillId="0" borderId="10" xfId="48" applyNumberFormat="1" applyBorder="1" applyAlignment="1">
      <alignment horizontal="center"/>
    </xf>
    <xf numFmtId="0" fontId="28" fillId="0" borderId="10" xfId="35" applyBorder="1" applyAlignment="1">
      <alignment horizontal="center"/>
    </xf>
    <xf numFmtId="0" fontId="28" fillId="0" borderId="10" xfId="35" applyFont="1" applyBorder="1" applyAlignment="1">
      <alignment horizontal="center"/>
    </xf>
    <xf numFmtId="229" fontId="1" fillId="0" borderId="10" xfId="48" applyNumberFormat="1" applyBorder="1" applyAlignment="1">
      <alignment horizontal="center"/>
    </xf>
  </cellXfs>
  <cellStyles count="4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1 2" xfId="47" xr:uid="{00000000-0005-0000-0000-000013000000}"/>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1 2" xfId="46" xr:uid="{00000000-0005-0000-0000-00001F000000}"/>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3" xfId="43" xr:uid="{00000000-0005-0000-0000-000026000000}"/>
    <cellStyle name="Normalny 4" xfId="44" xr:uid="{00000000-0005-0000-0000-000027000000}"/>
    <cellStyle name="Normalny 5" xfId="45" xr:uid="{00000000-0005-0000-0000-000028000000}"/>
    <cellStyle name="Normalny 6" xfId="48" xr:uid="{C63E9438-FAA1-413A-986E-610D1EBDBF9E}"/>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9">
    <dxf>
      <font>
        <b/>
        <i val="0"/>
      </font>
      <fill>
        <patternFill>
          <bgColor rgb="FF92D050"/>
        </patternFill>
      </fill>
      <border>
        <left style="thin">
          <color auto="1"/>
        </left>
        <right style="thin">
          <color auto="1"/>
        </right>
        <top style="thin">
          <color auto="1"/>
        </top>
        <bottom style="thin">
          <color auto="1"/>
        </bottom>
        <vertical/>
        <horizontal/>
      </border>
    </dxf>
    <dxf>
      <font>
        <condense val="0"/>
        <extend val="0"/>
        <color indexed="10"/>
      </font>
      <fill>
        <patternFill>
          <bgColor indexed="10"/>
        </patternFill>
      </fill>
    </dxf>
    <dxf>
      <fill>
        <patternFill>
          <bgColor theme="5" tint="0.39994506668294322"/>
        </patternFill>
      </fill>
      <border>
        <left style="thin">
          <color theme="0"/>
        </left>
        <right style="thin">
          <color theme="0"/>
        </right>
        <top style="thin">
          <color theme="0"/>
        </top>
        <bottom style="thin">
          <color theme="0"/>
        </bottom>
      </border>
    </dxf>
    <dxf>
      <fill>
        <patternFill>
          <bgColor rgb="FF92D050"/>
        </patternFill>
      </fill>
      <border>
        <left/>
        <right style="thin">
          <color theme="0"/>
        </right>
        <top style="thin">
          <color theme="0"/>
        </top>
        <bottom style="thin">
          <color theme="0"/>
        </bottom>
      </border>
    </dxf>
    <dxf>
      <fill>
        <patternFill>
          <bgColor theme="3"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Scroll" dx="12" fmlaLink="$L$13" horiz="1" max="100" page="10" val="42"/>
</file>

<file path=xl/ctrlProps/ctrlProp2.xml><?xml version="1.0" encoding="utf-8"?>
<formControlPr xmlns="http://schemas.microsoft.com/office/spreadsheetml/2009/9/main" objectType="Scroll" dx="12" fmlaLink="$L$29" horiz="1" max="100" page="10" val="5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52266</xdr:colOff>
      <xdr:row>27</xdr:row>
      <xdr:rowOff>57978</xdr:rowOff>
    </xdr:from>
    <xdr:ext cx="2863212" cy="1976979"/>
    <xdr:pic>
      <xdr:nvPicPr>
        <xdr:cNvPr id="2" name="Obraz 1">
          <a:extLst>
            <a:ext uri="{FF2B5EF4-FFF2-40B4-BE49-F238E27FC236}">
              <a16:creationId xmlns:a16="http://schemas.microsoft.com/office/drawing/2014/main" id="{5AA3B83F-42BA-4F8E-B63A-1322074EFA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1866" y="5201478"/>
          <a:ext cx="2863212" cy="197697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19050</xdr:rowOff>
        </xdr:from>
        <xdr:to>
          <xdr:col>11</xdr:col>
          <xdr:colOff>19050</xdr:colOff>
          <xdr:row>12</xdr:row>
          <xdr:rowOff>142875</xdr:rowOff>
        </xdr:to>
        <xdr:sp macro="" textlink="">
          <xdr:nvSpPr>
            <xdr:cNvPr id="43009" name="Scroll Bar 1" hidden="1">
              <a:extLst>
                <a:ext uri="{63B3BB69-23CF-44E3-9099-C40C66FF867C}">
                  <a14:compatExt spid="_x0000_s43009"/>
                </a:ext>
                <a:ext uri="{FF2B5EF4-FFF2-40B4-BE49-F238E27FC236}">
                  <a16:creationId xmlns:a16="http://schemas.microsoft.com/office/drawing/2014/main" id="{00000000-0008-0000-0500-000001A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19050</xdr:rowOff>
        </xdr:from>
        <xdr:to>
          <xdr:col>11</xdr:col>
          <xdr:colOff>19050</xdr:colOff>
          <xdr:row>28</xdr:row>
          <xdr:rowOff>142875</xdr:rowOff>
        </xdr:to>
        <xdr:sp macro="" textlink="">
          <xdr:nvSpPr>
            <xdr:cNvPr id="43010" name="Scroll Bar 1" hidden="1">
              <a:extLst>
                <a:ext uri="{63B3BB69-23CF-44E3-9099-C40C66FF867C}">
                  <a14:compatExt spid="_x0000_s43010"/>
                </a:ext>
                <a:ext uri="{FF2B5EF4-FFF2-40B4-BE49-F238E27FC236}">
                  <a16:creationId xmlns:a16="http://schemas.microsoft.com/office/drawing/2014/main" id="{00000000-0008-0000-0500-000002A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2:I68"/>
  <sheetViews>
    <sheetView showGridLines="0" topLeftCell="A55" zoomScale="160" zoomScaleNormal="160" workbookViewId="0"/>
  </sheetViews>
  <sheetFormatPr defaultRowHeight="15"/>
  <cols>
    <col min="1" max="1" width="9.140625" style="20"/>
    <col min="2" max="2" width="70.7109375" style="20" customWidth="1"/>
    <col min="3" max="16384" width="9.140625" style="20"/>
  </cols>
  <sheetData>
    <row r="2" spans="2:9" ht="18.75">
      <c r="B2" s="22" t="s">
        <v>150</v>
      </c>
    </row>
    <row r="4" spans="2:9">
      <c r="B4" s="26" t="s">
        <v>153</v>
      </c>
    </row>
    <row r="5" spans="2:9">
      <c r="B5" s="27" t="s">
        <v>152</v>
      </c>
    </row>
    <row r="6" spans="2:9">
      <c r="B6" s="28" t="s">
        <v>147</v>
      </c>
    </row>
    <row r="7" spans="2:9" ht="34.5" customHeight="1">
      <c r="B7" s="29" t="s">
        <v>148</v>
      </c>
    </row>
    <row r="8" spans="2:9">
      <c r="B8" s="27" t="s">
        <v>159</v>
      </c>
    </row>
    <row r="10" spans="2:9" ht="18.75">
      <c r="B10" s="122" t="s">
        <v>149</v>
      </c>
    </row>
    <row r="11" spans="2:9">
      <c r="C11" s="20" t="s">
        <v>164</v>
      </c>
    </row>
    <row r="12" spans="2:9">
      <c r="B12" s="26" t="b">
        <v>1</v>
      </c>
      <c r="C12" s="30">
        <f>--B12</f>
        <v>1</v>
      </c>
      <c r="D12" s="30">
        <f>B12*1</f>
        <v>1</v>
      </c>
      <c r="E12" s="30">
        <f>B12+0</f>
        <v>1</v>
      </c>
      <c r="G12" s="30" t="str">
        <f t="shared" ref="G12:I13" ca="1" si="0">_xlfn.FORMULATEXT(C12)</f>
        <v>=--B12</v>
      </c>
      <c r="H12" s="30" t="str">
        <f t="shared" ca="1" si="0"/>
        <v>=B12*1</v>
      </c>
      <c r="I12" s="30" t="str">
        <f t="shared" ca="1" si="0"/>
        <v>=B12+0</v>
      </c>
    </row>
    <row r="13" spans="2:9">
      <c r="B13" s="26" t="b">
        <v>0</v>
      </c>
      <c r="C13" s="30">
        <f>--B13</f>
        <v>0</v>
      </c>
      <c r="D13" s="30">
        <f>B13*1</f>
        <v>0</v>
      </c>
      <c r="E13" s="30">
        <f>B13+0</f>
        <v>0</v>
      </c>
      <c r="G13" s="30" t="str">
        <f t="shared" ca="1" si="0"/>
        <v>=--B13</v>
      </c>
      <c r="H13" s="30" t="str">
        <f t="shared" ca="1" si="0"/>
        <v>=B13*1</v>
      </c>
      <c r="I13" s="30" t="str">
        <f t="shared" ca="1" si="0"/>
        <v>=B13+0</v>
      </c>
    </row>
    <row r="15" spans="2:9" ht="18.75">
      <c r="B15" s="122" t="s">
        <v>160</v>
      </c>
    </row>
    <row r="17" spans="2:3">
      <c r="B17" s="27" t="s">
        <v>161</v>
      </c>
    </row>
    <row r="18" spans="2:3">
      <c r="B18" s="26">
        <f>$B$32+$B$33</f>
        <v>-76876876785.876541</v>
      </c>
    </row>
    <row r="19" spans="2:3">
      <c r="B19" s="26" t="str">
        <f ca="1">_xlfn.FORMULATEXT(B18)</f>
        <v>=$B$32+$B$33</v>
      </c>
    </row>
    <row r="20" spans="2:3">
      <c r="B20" s="27" t="s">
        <v>162</v>
      </c>
    </row>
    <row r="21" spans="2:3">
      <c r="B21" s="26">
        <f>+$B$32+$B$33</f>
        <v>-76876876785.876541</v>
      </c>
    </row>
    <row r="22" spans="2:3">
      <c r="B22" s="26" t="str">
        <f ca="1">_xlfn.FORMULATEXT(B21)</f>
        <v>=+$B$32+$B$33</v>
      </c>
    </row>
    <row r="23" spans="2:3">
      <c r="B23" s="27" t="s">
        <v>163</v>
      </c>
    </row>
    <row r="24" spans="2:3">
      <c r="B24" s="43">
        <f>-$B$32+$B$33</f>
        <v>-76876876786.123459</v>
      </c>
    </row>
    <row r="25" spans="2:3">
      <c r="B25" s="26" t="str">
        <f ca="1">_xlfn.FORMULATEXT(B24)</f>
        <v>=-$B$32+$B$33</v>
      </c>
    </row>
    <row r="30" spans="2:3" ht="18.75">
      <c r="B30" s="22" t="s">
        <v>151</v>
      </c>
    </row>
    <row r="32" spans="2:3">
      <c r="B32" s="31">
        <v>0.123456789012345</v>
      </c>
      <c r="C32" s="123" t="s">
        <v>237</v>
      </c>
    </row>
    <row r="33" spans="2:3">
      <c r="B33" s="26">
        <v>-76876876786</v>
      </c>
      <c r="C33" s="123" t="s">
        <v>238</v>
      </c>
    </row>
    <row r="34" spans="2:3">
      <c r="B34" s="26">
        <v>0</v>
      </c>
      <c r="C34" s="123" t="s">
        <v>239</v>
      </c>
    </row>
    <row r="35" spans="2:3">
      <c r="B35" s="32">
        <v>2132312</v>
      </c>
      <c r="C35" s="123" t="s">
        <v>232</v>
      </c>
    </row>
    <row r="36" spans="2:3">
      <c r="B36" s="33">
        <v>0.55000000000000004</v>
      </c>
      <c r="C36" s="123" t="s">
        <v>233</v>
      </c>
    </row>
    <row r="37" spans="2:3">
      <c r="B37" s="34">
        <v>43126</v>
      </c>
      <c r="C37" s="123" t="s">
        <v>234</v>
      </c>
    </row>
    <row r="38" spans="2:3">
      <c r="B38" s="35">
        <v>12321.13</v>
      </c>
      <c r="C38" s="123" t="s">
        <v>235</v>
      </c>
    </row>
    <row r="39" spans="2:3">
      <c r="B39" s="124">
        <v>12321.13</v>
      </c>
      <c r="C39" s="123" t="s">
        <v>236</v>
      </c>
    </row>
    <row r="41" spans="2:3" ht="18.75">
      <c r="B41" s="21" t="s">
        <v>154</v>
      </c>
    </row>
    <row r="43" spans="2:3">
      <c r="B43" s="36">
        <v>0.123456789012345</v>
      </c>
    </row>
    <row r="44" spans="2:3">
      <c r="B44" s="37">
        <v>1.23456789012345E+19</v>
      </c>
    </row>
    <row r="45" spans="2:3">
      <c r="B45" s="38">
        <v>1234567890.12345</v>
      </c>
    </row>
    <row r="47" spans="2:3">
      <c r="B47" s="20" t="s">
        <v>155</v>
      </c>
    </row>
    <row r="48" spans="2:3">
      <c r="B48" s="39">
        <v>9.9000000000000007E+307</v>
      </c>
    </row>
    <row r="49" spans="2:2">
      <c r="B49" s="20" t="s">
        <v>156</v>
      </c>
    </row>
    <row r="50" spans="2:2">
      <c r="B50" s="39">
        <v>-9.9000000000000007E+307</v>
      </c>
    </row>
    <row r="51" spans="2:2">
      <c r="B51" s="20" t="s">
        <v>157</v>
      </c>
    </row>
    <row r="52" spans="2:2">
      <c r="B52" s="39">
        <v>9.9999999999999991E-308</v>
      </c>
    </row>
    <row r="53" spans="2:2">
      <c r="B53" s="20" t="s">
        <v>158</v>
      </c>
    </row>
    <row r="54" spans="2:2">
      <c r="B54" s="39">
        <v>-9.9999999999999991E-308</v>
      </c>
    </row>
    <row r="56" spans="2:2">
      <c r="B56" s="23" t="s">
        <v>165</v>
      </c>
    </row>
    <row r="58" spans="2:2">
      <c r="B58" s="40">
        <f>0.94-0.93</f>
        <v>9.9999999999998979E-3</v>
      </c>
    </row>
    <row r="59" spans="2:2">
      <c r="B59" s="40">
        <v>0.01</v>
      </c>
    </row>
    <row r="61" spans="2:2">
      <c r="B61" s="26" t="b">
        <f>B58=B59</f>
        <v>0</v>
      </c>
    </row>
    <row r="62" spans="2:2">
      <c r="B62" s="24" t="s">
        <v>166</v>
      </c>
    </row>
    <row r="64" spans="2:2">
      <c r="B64" s="25" t="s">
        <v>167</v>
      </c>
    </row>
    <row r="65" spans="1:2">
      <c r="B65" s="41">
        <f>1/3</f>
        <v>0.33333333333333331</v>
      </c>
    </row>
    <row r="66" spans="1:2">
      <c r="B66" s="41">
        <f>1/3</f>
        <v>0.33333333333333331</v>
      </c>
    </row>
    <row r="67" spans="1:2">
      <c r="B67" s="42">
        <f>1/3</f>
        <v>0.33333333333333331</v>
      </c>
    </row>
    <row r="68" spans="1:2">
      <c r="A68" s="172" t="s">
        <v>243</v>
      </c>
      <c r="B68" s="173">
        <f>SUM(B65:B67)</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tabColor indexed="47"/>
  </sheetPr>
  <dimension ref="B2:H100"/>
  <sheetViews>
    <sheetView showGridLines="0" tabSelected="1" zoomScaleNormal="100" workbookViewId="0">
      <selection activeCell="F37" sqref="F37"/>
    </sheetView>
  </sheetViews>
  <sheetFormatPr defaultRowHeight="12.75"/>
  <cols>
    <col min="1" max="1" width="7" style="125" customWidth="1"/>
    <col min="2" max="2" width="96.5703125" style="125" customWidth="1"/>
    <col min="3" max="3" width="27.85546875" style="125" customWidth="1"/>
    <col min="4" max="6" width="23.42578125" style="125" customWidth="1"/>
    <col min="7" max="7" width="18.42578125" style="125" customWidth="1"/>
    <col min="8" max="8" width="20.5703125" style="125" customWidth="1"/>
    <col min="9" max="16384" width="9.140625" style="125"/>
  </cols>
  <sheetData>
    <row r="2" spans="2:7" ht="17.25">
      <c r="B2" s="126" t="s">
        <v>84</v>
      </c>
    </row>
    <row r="4" spans="2:7" ht="49.5" customHeight="1">
      <c r="B4" s="127" t="s">
        <v>85</v>
      </c>
    </row>
    <row r="6" spans="2:7" ht="52.5" customHeight="1">
      <c r="B6" s="127" t="s">
        <v>86</v>
      </c>
      <c r="D6" s="187" t="s">
        <v>137</v>
      </c>
      <c r="E6" s="187"/>
      <c r="F6" s="187"/>
      <c r="G6" s="187"/>
    </row>
    <row r="7" spans="2:7">
      <c r="D7" s="136">
        <v>123</v>
      </c>
      <c r="E7" s="137">
        <v>-123</v>
      </c>
      <c r="F7" s="137">
        <v>0</v>
      </c>
      <c r="G7" s="137" t="s">
        <v>130</v>
      </c>
    </row>
    <row r="8" spans="2:7" ht="24" customHeight="1">
      <c r="B8" s="171" t="s">
        <v>87</v>
      </c>
      <c r="C8" s="136" t="s">
        <v>131</v>
      </c>
      <c r="D8" s="136" t="str">
        <f>TEXT(D$7,$C8)</f>
        <v/>
      </c>
      <c r="E8" s="136" t="str">
        <f>TEXT(E$7,$C8)</f>
        <v/>
      </c>
      <c r="F8" s="136" t="str">
        <f>TEXT(F$7,$C8)</f>
        <v/>
      </c>
      <c r="G8" s="136" t="str">
        <f>TEXT(G$7,$C8)</f>
        <v/>
      </c>
    </row>
    <row r="9" spans="2:7">
      <c r="C9" s="128" t="s">
        <v>136</v>
      </c>
    </row>
    <row r="10" spans="2:7" ht="110.25">
      <c r="B10" s="129" t="s">
        <v>5</v>
      </c>
    </row>
    <row r="11" spans="2:7" ht="25.5">
      <c r="C11" s="138" t="s">
        <v>132</v>
      </c>
      <c r="D11" s="136" t="str">
        <f t="shared" ref="D11:G13" si="0">TEXT(D$7,$C11)</f>
        <v>dodatnie</v>
      </c>
      <c r="E11" s="136" t="str">
        <f t="shared" si="0"/>
        <v>ujemne</v>
      </c>
      <c r="F11" s="136" t="str">
        <f t="shared" si="0"/>
        <v>zero</v>
      </c>
      <c r="G11" s="136" t="str">
        <f t="shared" si="0"/>
        <v>tekst</v>
      </c>
    </row>
    <row r="12" spans="2:7" ht="81.75" customHeight="1">
      <c r="B12" s="129" t="s">
        <v>53</v>
      </c>
      <c r="C12" s="138" t="s">
        <v>133</v>
      </c>
      <c r="D12" s="138" t="str">
        <f t="shared" si="0"/>
        <v>liczba dodatnia: 123</v>
      </c>
      <c r="E12" s="138" t="str">
        <f t="shared" si="0"/>
        <v xml:space="preserve"> liczba ujemna: 123</v>
      </c>
      <c r="F12" s="138" t="str">
        <f t="shared" si="0"/>
        <v xml:space="preserve"> liczba zero: 0</v>
      </c>
      <c r="G12" s="138" t="str">
        <f t="shared" si="0"/>
        <v>tekst: raz,dwa,trzy</v>
      </c>
    </row>
    <row r="13" spans="2:7" ht="38.25">
      <c r="C13" s="138" t="s">
        <v>135</v>
      </c>
      <c r="D13" s="138" t="str">
        <f t="shared" si="0"/>
        <v>liczba dodatnia: 123,0</v>
      </c>
      <c r="E13" s="138" t="str">
        <f t="shared" si="0"/>
        <v xml:space="preserve"> liczba ujemna: -123,0</v>
      </c>
      <c r="F13" s="138" t="str">
        <f t="shared" si="0"/>
        <v xml:space="preserve"> liczba zero: 0,0</v>
      </c>
      <c r="G13" s="138" t="str">
        <f t="shared" si="0"/>
        <v>tekst: raz,dwa,trzy</v>
      </c>
    </row>
    <row r="14" spans="2:7" ht="15.75">
      <c r="B14" s="129" t="s">
        <v>6</v>
      </c>
    </row>
    <row r="15" spans="2:7">
      <c r="B15" s="139" t="s">
        <v>54</v>
      </c>
    </row>
    <row r="16" spans="2:7">
      <c r="B16" s="139" t="s">
        <v>55</v>
      </c>
    </row>
    <row r="17" spans="2:2">
      <c r="B17" s="139" t="s">
        <v>56</v>
      </c>
    </row>
    <row r="18" spans="2:2">
      <c r="B18" s="139" t="s">
        <v>57</v>
      </c>
    </row>
    <row r="19" spans="2:2">
      <c r="B19" s="139" t="s">
        <v>58</v>
      </c>
    </row>
    <row r="20" spans="2:2">
      <c r="B20" s="139" t="s">
        <v>59</v>
      </c>
    </row>
    <row r="21" spans="2:2">
      <c r="B21" s="139" t="s">
        <v>60</v>
      </c>
    </row>
    <row r="22" spans="2:2">
      <c r="B22" s="139" t="s">
        <v>61</v>
      </c>
    </row>
    <row r="23" spans="2:2">
      <c r="B23" s="139" t="s">
        <v>62</v>
      </c>
    </row>
    <row r="24" spans="2:2">
      <c r="B24" s="139" t="s">
        <v>63</v>
      </c>
    </row>
    <row r="25" spans="2:2">
      <c r="B25" s="139" t="s">
        <v>64</v>
      </c>
    </row>
    <row r="26" spans="2:2">
      <c r="B26" s="139" t="s">
        <v>65</v>
      </c>
    </row>
    <row r="27" spans="2:2">
      <c r="B27" s="139" t="s">
        <v>66</v>
      </c>
    </row>
    <row r="28" spans="2:2">
      <c r="B28" s="139" t="s">
        <v>71</v>
      </c>
    </row>
    <row r="29" spans="2:2">
      <c r="B29" s="139" t="s">
        <v>67</v>
      </c>
    </row>
    <row r="30" spans="2:2">
      <c r="B30" s="139" t="s">
        <v>68</v>
      </c>
    </row>
    <row r="31" spans="2:2">
      <c r="B31" s="139" t="s">
        <v>69</v>
      </c>
    </row>
    <row r="32" spans="2:2">
      <c r="B32" s="139" t="s">
        <v>70</v>
      </c>
    </row>
    <row r="34" spans="2:8" ht="94.5">
      <c r="B34" s="129" t="s">
        <v>72</v>
      </c>
    </row>
    <row r="35" spans="2:8" ht="15.75">
      <c r="B35" s="129"/>
    </row>
    <row r="36" spans="2:8" ht="78.75">
      <c r="B36" s="129" t="s">
        <v>73</v>
      </c>
      <c r="D36" s="128">
        <v>1</v>
      </c>
      <c r="E36" s="130">
        <v>2</v>
      </c>
      <c r="F36" s="130">
        <v>3</v>
      </c>
    </row>
    <row r="37" spans="2:8" ht="63">
      <c r="B37" s="129" t="s">
        <v>74</v>
      </c>
      <c r="D37" s="140">
        <v>1</v>
      </c>
      <c r="E37" s="141">
        <v>2</v>
      </c>
      <c r="F37" s="142">
        <v>3</v>
      </c>
    </row>
    <row r="39" spans="2:8" ht="17.25">
      <c r="B39" s="126" t="s">
        <v>7</v>
      </c>
    </row>
    <row r="41" spans="2:8" ht="47.25">
      <c r="B41" s="129" t="s">
        <v>75</v>
      </c>
      <c r="H41" s="131" t="s">
        <v>146</v>
      </c>
    </row>
    <row r="42" spans="2:8">
      <c r="D42" s="170" t="s">
        <v>240</v>
      </c>
      <c r="E42" s="170" t="s">
        <v>241</v>
      </c>
      <c r="F42" s="170" t="s">
        <v>242</v>
      </c>
    </row>
    <row r="43" spans="2:8" ht="25.5">
      <c r="B43" s="143" t="s">
        <v>1</v>
      </c>
      <c r="C43" s="132"/>
      <c r="D43" s="144" t="s">
        <v>4</v>
      </c>
      <c r="E43" s="145">
        <v>0.1234</v>
      </c>
      <c r="F43" s="146">
        <f>E43</f>
        <v>0.1234</v>
      </c>
      <c r="H43" s="152" t="str">
        <f>TEXT(E43,D43)</f>
        <v>000,123</v>
      </c>
    </row>
    <row r="44" spans="2:8" ht="38.25">
      <c r="B44" s="143" t="s">
        <v>2</v>
      </c>
      <c r="C44" s="133"/>
      <c r="D44" s="144" t="s">
        <v>76</v>
      </c>
      <c r="E44" s="145">
        <v>0.1234</v>
      </c>
      <c r="F44" s="147">
        <f>E44</f>
        <v>0.1234</v>
      </c>
      <c r="H44" s="152" t="str">
        <f t="shared" ref="H44:H49" si="1">TEXT(E44,D44)</f>
        <v>,123</v>
      </c>
    </row>
    <row r="45" spans="2:8" ht="38.25" customHeight="1">
      <c r="B45" s="185" t="s">
        <v>3</v>
      </c>
      <c r="C45" s="133"/>
      <c r="D45" s="144" t="s">
        <v>77</v>
      </c>
      <c r="E45" s="145">
        <v>0.1234</v>
      </c>
      <c r="F45" s="148">
        <f>E45</f>
        <v>0.1234</v>
      </c>
      <c r="H45" s="152" t="str">
        <f t="shared" si="1"/>
        <v xml:space="preserve">   ,123</v>
      </c>
    </row>
    <row r="46" spans="2:8" ht="24.75" customHeight="1">
      <c r="B46" s="186"/>
      <c r="C46" s="133"/>
      <c r="D46" s="144" t="s">
        <v>77</v>
      </c>
      <c r="E46" s="145">
        <v>0.1</v>
      </c>
      <c r="F46" s="148">
        <f>E46</f>
        <v>0.1</v>
      </c>
      <c r="H46" s="152" t="str">
        <f t="shared" si="1"/>
        <v xml:space="preserve">   ,1  </v>
      </c>
    </row>
    <row r="47" spans="2:8" ht="23.25" customHeight="1">
      <c r="B47" s="143" t="s">
        <v>0</v>
      </c>
      <c r="C47" s="132"/>
      <c r="D47" s="144" t="s">
        <v>78</v>
      </c>
      <c r="E47" s="145">
        <v>0.1234</v>
      </c>
      <c r="F47" s="149">
        <f>E47</f>
        <v>0.1234</v>
      </c>
      <c r="H47" s="152" t="str">
        <f t="shared" si="1"/>
        <v>0,1</v>
      </c>
    </row>
    <row r="49" spans="2:8" ht="47.25">
      <c r="B49" s="129" t="s">
        <v>122</v>
      </c>
      <c r="D49" s="144" t="s">
        <v>134</v>
      </c>
      <c r="E49" s="150">
        <v>123456</v>
      </c>
      <c r="F49" s="151">
        <f>E49</f>
        <v>123456</v>
      </c>
      <c r="H49" s="152" t="str">
        <f t="shared" si="1"/>
        <v>123,5 tys.</v>
      </c>
    </row>
    <row r="51" spans="2:8" ht="47.25">
      <c r="B51" s="129" t="s">
        <v>79</v>
      </c>
    </row>
    <row r="53" spans="2:8">
      <c r="B53" s="153" t="s">
        <v>8</v>
      </c>
      <c r="E53" s="155">
        <v>123.456</v>
      </c>
    </row>
    <row r="54" spans="2:8">
      <c r="B54" s="153" t="s">
        <v>9</v>
      </c>
      <c r="E54" s="156">
        <v>123.456</v>
      </c>
    </row>
    <row r="55" spans="2:8">
      <c r="B55" s="153" t="s">
        <v>10</v>
      </c>
      <c r="E55" s="157">
        <v>123.456</v>
      </c>
    </row>
    <row r="56" spans="2:8">
      <c r="B56" s="153" t="s">
        <v>11</v>
      </c>
      <c r="E56" s="158">
        <v>123.456</v>
      </c>
    </row>
    <row r="57" spans="2:8">
      <c r="B57" s="153" t="s">
        <v>12</v>
      </c>
      <c r="E57" s="159">
        <v>123.456</v>
      </c>
    </row>
    <row r="58" spans="2:8">
      <c r="B58" s="153" t="s">
        <v>13</v>
      </c>
      <c r="E58" s="160">
        <v>123.456</v>
      </c>
    </row>
    <row r="59" spans="2:8">
      <c r="B59" s="153" t="s">
        <v>14</v>
      </c>
      <c r="E59" s="161">
        <v>123.456</v>
      </c>
    </row>
    <row r="60" spans="2:8">
      <c r="B60" s="153" t="s">
        <v>15</v>
      </c>
      <c r="E60" s="162">
        <v>123.456</v>
      </c>
    </row>
    <row r="61" spans="2:8">
      <c r="B61" s="154" t="s">
        <v>123</v>
      </c>
      <c r="D61" s="131" t="s">
        <v>124</v>
      </c>
      <c r="E61" s="163">
        <v>123.456</v>
      </c>
    </row>
    <row r="62" spans="2:8">
      <c r="B62" s="134"/>
      <c r="D62" s="131"/>
      <c r="E62" s="131"/>
    </row>
    <row r="64" spans="2:8">
      <c r="D64" s="136">
        <v>123</v>
      </c>
      <c r="E64" s="137">
        <v>-123</v>
      </c>
      <c r="F64" s="137">
        <v>0</v>
      </c>
      <c r="G64" s="137" t="s">
        <v>130</v>
      </c>
    </row>
    <row r="65" spans="2:7" ht="88.5" customHeight="1">
      <c r="C65" s="138" t="s">
        <v>138</v>
      </c>
      <c r="D65" s="164">
        <v>123</v>
      </c>
      <c r="E65" s="165">
        <v>-123</v>
      </c>
      <c r="F65" s="165">
        <v>0</v>
      </c>
      <c r="G65" s="165" t="s">
        <v>130</v>
      </c>
    </row>
    <row r="66" spans="2:7" ht="126">
      <c r="B66" s="129" t="s">
        <v>80</v>
      </c>
    </row>
    <row r="68" spans="2:7">
      <c r="B68" s="153" t="s">
        <v>16</v>
      </c>
      <c r="E68" s="166">
        <v>99</v>
      </c>
      <c r="F68" s="166">
        <v>101</v>
      </c>
    </row>
    <row r="70" spans="2:7" ht="94.5">
      <c r="B70" s="129" t="s">
        <v>126</v>
      </c>
      <c r="C70" s="135"/>
      <c r="D70" s="136" t="s">
        <v>125</v>
      </c>
      <c r="E70" s="174">
        <v>12200000</v>
      </c>
      <c r="F70" s="137" t="str">
        <f>TEXT(E70,D70)</f>
        <v>1,22E+07</v>
      </c>
    </row>
    <row r="71" spans="2:7">
      <c r="C71" s="135"/>
    </row>
    <row r="72" spans="2:7" ht="31.5">
      <c r="B72" s="129" t="s">
        <v>81</v>
      </c>
    </row>
    <row r="74" spans="2:7">
      <c r="B74" s="143" t="s">
        <v>18</v>
      </c>
      <c r="C74" s="143" t="s">
        <v>17</v>
      </c>
      <c r="E74" s="152">
        <f ca="1">TODAY()</f>
        <v>44575</v>
      </c>
      <c r="F74" s="145" t="str">
        <f ca="1">TEXT(E74,C74)</f>
        <v xml:space="preserve">1 </v>
      </c>
    </row>
    <row r="75" spans="2:7">
      <c r="B75" s="143" t="s">
        <v>20</v>
      </c>
      <c r="C75" s="143" t="s">
        <v>19</v>
      </c>
      <c r="E75" s="152">
        <f t="shared" ref="E75:E85" ca="1" si="2">TODAY()</f>
        <v>44575</v>
      </c>
      <c r="F75" s="145" t="str">
        <f t="shared" ref="F75:F84" ca="1" si="3">TEXT(E75,C75)</f>
        <v xml:space="preserve">01 </v>
      </c>
    </row>
    <row r="76" spans="2:7">
      <c r="B76" s="143" t="s">
        <v>22</v>
      </c>
      <c r="C76" s="143" t="s">
        <v>21</v>
      </c>
      <c r="E76" s="152">
        <f t="shared" ca="1" si="2"/>
        <v>44575</v>
      </c>
      <c r="F76" s="145" t="str">
        <f t="shared" ca="1" si="3"/>
        <v xml:space="preserve">sty </v>
      </c>
    </row>
    <row r="77" spans="2:7">
      <c r="B77" s="143" t="s">
        <v>24</v>
      </c>
      <c r="C77" s="143" t="s">
        <v>23</v>
      </c>
      <c r="E77" s="152">
        <f t="shared" ca="1" si="2"/>
        <v>44575</v>
      </c>
      <c r="F77" s="145" t="str">
        <f t="shared" ca="1" si="3"/>
        <v xml:space="preserve">styczeń </v>
      </c>
    </row>
    <row r="78" spans="2:7">
      <c r="B78" s="143" t="s">
        <v>26</v>
      </c>
      <c r="C78" s="143" t="s">
        <v>25</v>
      </c>
      <c r="E78" s="152">
        <f t="shared" ca="1" si="2"/>
        <v>44575</v>
      </c>
      <c r="F78" s="145" t="str">
        <f t="shared" ca="1" si="3"/>
        <v xml:space="preserve">s </v>
      </c>
    </row>
    <row r="79" spans="2:7">
      <c r="B79" s="143" t="s">
        <v>28</v>
      </c>
      <c r="C79" s="143" t="s">
        <v>27</v>
      </c>
      <c r="E79" s="152">
        <f t="shared" ca="1" si="2"/>
        <v>44575</v>
      </c>
      <c r="F79" s="145" t="str">
        <f t="shared" ca="1" si="3"/>
        <v xml:space="preserve">14 </v>
      </c>
    </row>
    <row r="80" spans="2:7">
      <c r="B80" s="143" t="s">
        <v>30</v>
      </c>
      <c r="C80" s="143" t="s">
        <v>29</v>
      </c>
      <c r="E80" s="152">
        <f t="shared" ca="1" si="2"/>
        <v>44575</v>
      </c>
      <c r="F80" s="145" t="str">
        <f t="shared" ca="1" si="3"/>
        <v xml:space="preserve">14 </v>
      </c>
    </row>
    <row r="81" spans="2:6">
      <c r="B81" s="143" t="s">
        <v>32</v>
      </c>
      <c r="C81" s="143" t="s">
        <v>31</v>
      </c>
      <c r="E81" s="152">
        <f t="shared" ca="1" si="2"/>
        <v>44575</v>
      </c>
      <c r="F81" s="145" t="str">
        <f t="shared" ca="1" si="3"/>
        <v xml:space="preserve">pt </v>
      </c>
    </row>
    <row r="82" spans="2:6">
      <c r="B82" s="143" t="s">
        <v>34</v>
      </c>
      <c r="C82" s="143" t="s">
        <v>33</v>
      </c>
      <c r="E82" s="152">
        <f t="shared" ca="1" si="2"/>
        <v>44575</v>
      </c>
      <c r="F82" s="145" t="str">
        <f t="shared" ca="1" si="3"/>
        <v xml:space="preserve">piątek </v>
      </c>
    </row>
    <row r="83" spans="2:6">
      <c r="B83" s="143" t="s">
        <v>36</v>
      </c>
      <c r="C83" s="143" t="s">
        <v>35</v>
      </c>
      <c r="E83" s="152">
        <f t="shared" ca="1" si="2"/>
        <v>44575</v>
      </c>
      <c r="F83" s="145" t="str">
        <f t="shared" ca="1" si="3"/>
        <v xml:space="preserve">22 </v>
      </c>
    </row>
    <row r="84" spans="2:6">
      <c r="B84" s="143" t="s">
        <v>38</v>
      </c>
      <c r="C84" s="143" t="s">
        <v>37</v>
      </c>
      <c r="E84" s="152">
        <f t="shared" ca="1" si="2"/>
        <v>44575</v>
      </c>
      <c r="F84" s="145" t="str">
        <f t="shared" ca="1" si="3"/>
        <v xml:space="preserve">2022 </v>
      </c>
    </row>
    <row r="85" spans="2:6" ht="25.5">
      <c r="B85" s="143"/>
      <c r="C85" s="167" t="s">
        <v>129</v>
      </c>
      <c r="E85" s="152">
        <f t="shared" ca="1" si="2"/>
        <v>44575</v>
      </c>
      <c r="F85" s="168" t="str">
        <f ca="1">TEXT(E85,C85)</f>
        <v>Dziś jest: 2022-01-14 (piątek)</v>
      </c>
    </row>
    <row r="87" spans="2:6" ht="31.5">
      <c r="B87" s="129" t="s">
        <v>82</v>
      </c>
    </row>
    <row r="89" spans="2:6">
      <c r="B89" s="143" t="s">
        <v>40</v>
      </c>
      <c r="C89" s="143" t="s">
        <v>39</v>
      </c>
      <c r="E89" s="152">
        <f t="shared" ref="E89:E98" ca="1" si="4">NOW()</f>
        <v>44575.736800578707</v>
      </c>
      <c r="F89" s="145" t="str">
        <f t="shared" ref="F89:F98" ca="1" si="5">TEXT(E89,C89)</f>
        <v xml:space="preserve">17 </v>
      </c>
    </row>
    <row r="90" spans="2:6" ht="25.5">
      <c r="B90" s="143" t="s">
        <v>42</v>
      </c>
      <c r="C90" s="143" t="s">
        <v>41</v>
      </c>
      <c r="E90" s="152">
        <f t="shared" ca="1" si="4"/>
        <v>44575.736800578707</v>
      </c>
      <c r="F90" s="145" t="str">
        <f t="shared" ca="1" si="5"/>
        <v xml:space="preserve">1069817 </v>
      </c>
    </row>
    <row r="91" spans="2:6" ht="38.25">
      <c r="B91" s="143" t="s">
        <v>44</v>
      </c>
      <c r="C91" s="143" t="s">
        <v>43</v>
      </c>
      <c r="E91" s="152">
        <f t="shared" ca="1" si="4"/>
        <v>44575.736800578707</v>
      </c>
      <c r="F91" s="145" t="str">
        <f t="shared" ca="1" si="5"/>
        <v xml:space="preserve">17 </v>
      </c>
    </row>
    <row r="92" spans="2:6">
      <c r="B92" s="143" t="s">
        <v>45</v>
      </c>
      <c r="C92" s="143" t="s">
        <v>17</v>
      </c>
      <c r="E92" s="152">
        <f t="shared" ca="1" si="4"/>
        <v>44575.736800578707</v>
      </c>
      <c r="F92" s="145" t="str">
        <f t="shared" ca="1" si="5"/>
        <v xml:space="preserve">1 </v>
      </c>
    </row>
    <row r="93" spans="2:6" ht="25.5">
      <c r="B93" s="169" t="s">
        <v>139</v>
      </c>
      <c r="C93" s="169" t="s">
        <v>140</v>
      </c>
      <c r="E93" s="152">
        <f t="shared" ca="1" si="4"/>
        <v>44575.736800578707</v>
      </c>
      <c r="F93" s="145" t="str">
        <f t="shared" ca="1" si="5"/>
        <v>64189061</v>
      </c>
    </row>
    <row r="94" spans="2:6">
      <c r="B94" s="143" t="s">
        <v>47</v>
      </c>
      <c r="C94" s="143" t="s">
        <v>46</v>
      </c>
      <c r="E94" s="152">
        <f t="shared" ca="1" si="4"/>
        <v>44575.736800578707</v>
      </c>
      <c r="F94" s="145" t="str">
        <f t="shared" ca="1" si="5"/>
        <v xml:space="preserve">0 </v>
      </c>
    </row>
    <row r="95" spans="2:6" ht="25.5">
      <c r="B95" s="143" t="s">
        <v>49</v>
      </c>
      <c r="C95" s="143" t="s">
        <v>48</v>
      </c>
      <c r="E95" s="152">
        <f t="shared" ca="1" si="4"/>
        <v>44575.736800578707</v>
      </c>
      <c r="F95" s="145" t="str">
        <f t="shared" ca="1" si="5"/>
        <v xml:space="preserve">3851343660 </v>
      </c>
    </row>
    <row r="96" spans="2:6" ht="25.5">
      <c r="B96" s="143" t="s">
        <v>51</v>
      </c>
      <c r="C96" s="143" t="s">
        <v>50</v>
      </c>
      <c r="E96" s="152">
        <f t="shared" ca="1" si="4"/>
        <v>44575.736800578707</v>
      </c>
      <c r="F96" s="145" t="str">
        <f t="shared" ca="1" si="5"/>
        <v xml:space="preserve">00 </v>
      </c>
    </row>
    <row r="97" spans="2:6" ht="38.25">
      <c r="B97" s="143" t="s">
        <v>52</v>
      </c>
      <c r="C97" s="169" t="s">
        <v>127</v>
      </c>
      <c r="E97" s="152">
        <f t="shared" ca="1" si="4"/>
        <v>44575.736800578707</v>
      </c>
      <c r="F97" s="145" t="str">
        <f t="shared" ca="1" si="5"/>
        <v xml:space="preserve">PM, PM, P, p </v>
      </c>
    </row>
    <row r="98" spans="2:6">
      <c r="B98" s="143"/>
      <c r="C98" s="167" t="s">
        <v>128</v>
      </c>
      <c r="E98" s="152">
        <f t="shared" ca="1" si="4"/>
        <v>44575.736800578707</v>
      </c>
      <c r="F98" s="145" t="str">
        <f t="shared" ca="1" si="5"/>
        <v xml:space="preserve">- 17:41:00 - </v>
      </c>
    </row>
    <row r="99" spans="2:6" ht="54" customHeight="1"/>
    <row r="100" spans="2:6" ht="47.25">
      <c r="B100" s="129" t="s">
        <v>83</v>
      </c>
    </row>
  </sheetData>
  <mergeCells count="2">
    <mergeCell ref="B45:B46"/>
    <mergeCell ref="D6:G6"/>
  </mergeCells>
  <phoneticPr fontId="6" type="noConversion"/>
  <pageMargins left="0.75" right="0.75" top="1" bottom="1" header="0.5" footer="0.5"/>
  <pageSetup paperSize="9" scale="33" orientation="portrait" copies="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sheetPr>
  <dimension ref="A1:D86"/>
  <sheetViews>
    <sheetView showGridLines="0" workbookViewId="0">
      <pane ySplit="2" topLeftCell="A21" activePane="bottomLeft" state="frozen"/>
      <selection pane="bottomLeft"/>
    </sheetView>
  </sheetViews>
  <sheetFormatPr defaultRowHeight="15"/>
  <cols>
    <col min="1" max="1" width="5.42578125" style="66" customWidth="1"/>
    <col min="2" max="2" width="68.42578125" style="69" customWidth="1"/>
    <col min="3" max="3" width="26" style="69" customWidth="1"/>
    <col min="4" max="4" width="49.85546875" style="69" customWidth="1"/>
    <col min="5" max="16384" width="9.140625" style="69"/>
  </cols>
  <sheetData>
    <row r="1" spans="1:4" ht="20.25" thickBot="1">
      <c r="B1" s="67" t="s">
        <v>170</v>
      </c>
      <c r="C1" s="68" t="s">
        <v>171</v>
      </c>
      <c r="D1" s="68" t="s">
        <v>172</v>
      </c>
    </row>
    <row r="2" spans="1:4" ht="19.5" customHeight="1" thickTop="1" thickBot="1">
      <c r="B2" s="118" t="s">
        <v>226</v>
      </c>
      <c r="C2" s="119" t="s">
        <v>227</v>
      </c>
      <c r="D2" s="119" t="s">
        <v>228</v>
      </c>
    </row>
    <row r="3" spans="1:4" ht="15.75" customHeight="1" thickTop="1">
      <c r="A3" s="188" t="s">
        <v>225</v>
      </c>
      <c r="B3" s="188"/>
      <c r="C3" s="188"/>
      <c r="D3" s="188"/>
    </row>
    <row r="4" spans="1:4">
      <c r="B4" s="70" t="s">
        <v>173</v>
      </c>
      <c r="C4" s="71">
        <v>1500</v>
      </c>
      <c r="D4" s="72">
        <f>C4</f>
        <v>1500</v>
      </c>
    </row>
    <row r="5" spans="1:4">
      <c r="B5" s="70" t="s">
        <v>174</v>
      </c>
      <c r="C5" s="71">
        <v>1500</v>
      </c>
      <c r="D5" s="73">
        <f>C5</f>
        <v>1500</v>
      </c>
    </row>
    <row r="6" spans="1:4">
      <c r="B6" s="70" t="s">
        <v>175</v>
      </c>
      <c r="C6" s="71">
        <v>1500</v>
      </c>
      <c r="D6" s="74">
        <f>C6</f>
        <v>1500</v>
      </c>
    </row>
    <row r="7" spans="1:4">
      <c r="B7" s="70"/>
      <c r="C7" s="71"/>
      <c r="D7" s="75"/>
    </row>
    <row r="8" spans="1:4">
      <c r="A8" s="188" t="s">
        <v>176</v>
      </c>
      <c r="B8" s="188"/>
      <c r="C8" s="188"/>
      <c r="D8" s="188"/>
    </row>
    <row r="9" spans="1:4">
      <c r="B9" s="70" t="s">
        <v>177</v>
      </c>
      <c r="C9" s="71">
        <v>123456789</v>
      </c>
      <c r="D9" s="76">
        <f>C9</f>
        <v>123456789</v>
      </c>
    </row>
    <row r="10" spans="1:4">
      <c r="B10" s="70" t="s">
        <v>177</v>
      </c>
      <c r="C10" s="71">
        <v>12345678912</v>
      </c>
      <c r="D10" s="76">
        <f>C10</f>
        <v>12345678912</v>
      </c>
    </row>
    <row r="11" spans="1:4">
      <c r="B11" s="70" t="s">
        <v>177</v>
      </c>
      <c r="C11" s="71">
        <v>1234</v>
      </c>
      <c r="D11" s="76">
        <f>C11</f>
        <v>1234</v>
      </c>
    </row>
    <row r="12" spans="1:4">
      <c r="B12" s="70" t="s">
        <v>231</v>
      </c>
      <c r="C12" s="71">
        <v>123456789</v>
      </c>
      <c r="D12" s="121">
        <f>C12</f>
        <v>123456789</v>
      </c>
    </row>
    <row r="13" spans="1:4">
      <c r="B13" s="70" t="s">
        <v>230</v>
      </c>
      <c r="C13" s="71">
        <v>12345</v>
      </c>
      <c r="D13" s="120">
        <f>C13</f>
        <v>12345</v>
      </c>
    </row>
    <row r="14" spans="1:4">
      <c r="B14" s="70"/>
      <c r="C14" s="71"/>
      <c r="D14" s="76"/>
    </row>
    <row r="15" spans="1:4">
      <c r="A15" s="188" t="s">
        <v>178</v>
      </c>
      <c r="B15" s="188"/>
      <c r="C15" s="188"/>
      <c r="D15" s="188"/>
    </row>
    <row r="16" spans="1:4">
      <c r="B16" s="70" t="s">
        <v>179</v>
      </c>
      <c r="C16" s="71">
        <v>123</v>
      </c>
      <c r="D16" s="77">
        <f>C16</f>
        <v>123</v>
      </c>
    </row>
    <row r="17" spans="1:4">
      <c r="B17" s="70" t="s">
        <v>179</v>
      </c>
      <c r="C17" s="71">
        <v>-123</v>
      </c>
      <c r="D17" s="78">
        <f>C17</f>
        <v>-123</v>
      </c>
    </row>
    <row r="18" spans="1:4">
      <c r="B18" s="70" t="s">
        <v>179</v>
      </c>
      <c r="C18" s="71">
        <v>0</v>
      </c>
      <c r="D18" s="77">
        <f>C18</f>
        <v>0</v>
      </c>
    </row>
    <row r="19" spans="1:4">
      <c r="B19" s="70"/>
      <c r="C19" s="71"/>
      <c r="D19" s="71"/>
    </row>
    <row r="20" spans="1:4">
      <c r="A20" s="188" t="s">
        <v>180</v>
      </c>
      <c r="B20" s="188"/>
      <c r="C20" s="188"/>
      <c r="D20" s="188"/>
    </row>
    <row r="21" spans="1:4">
      <c r="B21" s="70" t="s">
        <v>181</v>
      </c>
      <c r="C21" s="71">
        <v>0</v>
      </c>
      <c r="D21" s="79">
        <f>C21</f>
        <v>0</v>
      </c>
    </row>
    <row r="22" spans="1:4">
      <c r="B22" s="70" t="s">
        <v>181</v>
      </c>
      <c r="C22" s="71">
        <v>12.2</v>
      </c>
      <c r="D22" s="79">
        <f>C22</f>
        <v>12.2</v>
      </c>
    </row>
    <row r="23" spans="1:4">
      <c r="B23" s="70" t="s">
        <v>181</v>
      </c>
      <c r="C23" s="71">
        <v>-12</v>
      </c>
      <c r="D23" s="79">
        <f>C23</f>
        <v>-12</v>
      </c>
    </row>
    <row r="24" spans="1:4">
      <c r="B24" s="70"/>
      <c r="C24" s="71"/>
      <c r="D24" s="71"/>
    </row>
    <row r="25" spans="1:4">
      <c r="A25" s="188" t="s">
        <v>182</v>
      </c>
      <c r="B25" s="188"/>
      <c r="C25" s="188"/>
      <c r="D25" s="188"/>
    </row>
    <row r="26" spans="1:4">
      <c r="B26" s="70" t="s">
        <v>183</v>
      </c>
      <c r="C26" s="71">
        <v>8005551212</v>
      </c>
      <c r="D26" s="80">
        <f>C26</f>
        <v>8005551212</v>
      </c>
    </row>
    <row r="27" spans="1:4">
      <c r="B27" s="70" t="s">
        <v>184</v>
      </c>
      <c r="C27" s="71">
        <v>8005551212</v>
      </c>
      <c r="D27" s="81">
        <f>C27</f>
        <v>8005551212</v>
      </c>
    </row>
    <row r="28" spans="1:4">
      <c r="B28" s="70"/>
      <c r="C28" s="71"/>
      <c r="D28" s="80"/>
    </row>
    <row r="29" spans="1:4">
      <c r="A29" s="188" t="s">
        <v>185</v>
      </c>
      <c r="B29" s="188"/>
      <c r="C29" s="188"/>
      <c r="D29" s="188"/>
    </row>
    <row r="30" spans="1:4">
      <c r="B30" s="70" t="s">
        <v>186</v>
      </c>
      <c r="C30" s="71">
        <v>421897322</v>
      </c>
      <c r="D30" s="82">
        <f>C30</f>
        <v>421897322</v>
      </c>
    </row>
    <row r="31" spans="1:4">
      <c r="B31" s="70" t="s">
        <v>229</v>
      </c>
      <c r="C31" s="71">
        <v>421897322</v>
      </c>
      <c r="D31" s="83">
        <f>C31</f>
        <v>421897322</v>
      </c>
    </row>
    <row r="32" spans="1:4">
      <c r="B32" s="70"/>
      <c r="C32" s="71"/>
      <c r="D32" s="83"/>
    </row>
    <row r="33" spans="1:4">
      <c r="A33" s="188" t="s">
        <v>187</v>
      </c>
      <c r="B33" s="188"/>
      <c r="C33" s="188"/>
      <c r="D33" s="188"/>
    </row>
    <row r="34" spans="1:4">
      <c r="B34" s="70" t="s">
        <v>188</v>
      </c>
      <c r="C34" s="84">
        <f ca="1">TODAY()</f>
        <v>44575</v>
      </c>
      <c r="D34" s="85">
        <f ca="1">C34</f>
        <v>44575</v>
      </c>
    </row>
    <row r="35" spans="1:4">
      <c r="B35" s="70" t="s">
        <v>189</v>
      </c>
      <c r="C35" s="84">
        <f ca="1">TODAY()</f>
        <v>44575</v>
      </c>
      <c r="D35" s="86">
        <f ca="1">C35</f>
        <v>44575</v>
      </c>
    </row>
    <row r="36" spans="1:4">
      <c r="B36" s="87" t="s">
        <v>190</v>
      </c>
      <c r="C36" s="84">
        <f ca="1">TODAY()</f>
        <v>44575</v>
      </c>
      <c r="D36" s="88">
        <f ca="1">C36</f>
        <v>44575</v>
      </c>
    </row>
    <row r="37" spans="1:4">
      <c r="B37" s="87" t="s">
        <v>191</v>
      </c>
      <c r="C37" s="84">
        <f ca="1">TODAY()</f>
        <v>44575</v>
      </c>
      <c r="D37" s="89">
        <f ca="1">C37</f>
        <v>44575</v>
      </c>
    </row>
    <row r="38" spans="1:4">
      <c r="B38" s="87" t="s">
        <v>192</v>
      </c>
      <c r="C38" s="84">
        <f ca="1">TODAY()</f>
        <v>44575</v>
      </c>
      <c r="D38" s="90">
        <f ca="1">C38</f>
        <v>44575</v>
      </c>
    </row>
    <row r="39" spans="1:4">
      <c r="B39" s="87"/>
    </row>
    <row r="40" spans="1:4">
      <c r="A40" s="188" t="s">
        <v>193</v>
      </c>
      <c r="B40" s="188"/>
      <c r="C40" s="188"/>
      <c r="D40" s="188"/>
    </row>
    <row r="41" spans="1:4">
      <c r="B41" s="87" t="s">
        <v>194</v>
      </c>
      <c r="C41" s="69">
        <v>1</v>
      </c>
      <c r="D41" s="91">
        <f t="shared" ref="D41:D49" si="0">C41</f>
        <v>1</v>
      </c>
    </row>
    <row r="42" spans="1:4">
      <c r="B42" s="87" t="s">
        <v>194</v>
      </c>
      <c r="C42" s="69">
        <v>-1</v>
      </c>
      <c r="D42" s="91">
        <f t="shared" si="0"/>
        <v>-1</v>
      </c>
    </row>
    <row r="43" spans="1:4">
      <c r="B43" s="87" t="s">
        <v>194</v>
      </c>
      <c r="C43" s="69">
        <v>45</v>
      </c>
      <c r="D43" s="91">
        <f t="shared" si="0"/>
        <v>45</v>
      </c>
    </row>
    <row r="44" spans="1:4">
      <c r="B44" s="87" t="s">
        <v>195</v>
      </c>
      <c r="C44" s="69">
        <v>32</v>
      </c>
      <c r="D44" s="92">
        <f t="shared" si="0"/>
        <v>32</v>
      </c>
    </row>
    <row r="45" spans="1:4">
      <c r="B45" s="87" t="s">
        <v>195</v>
      </c>
      <c r="C45" s="69">
        <v>-32</v>
      </c>
      <c r="D45" s="92">
        <f t="shared" si="0"/>
        <v>-32</v>
      </c>
    </row>
    <row r="46" spans="1:4">
      <c r="B46" s="87" t="s">
        <v>195</v>
      </c>
      <c r="C46" s="69">
        <v>0</v>
      </c>
      <c r="D46" s="92">
        <f t="shared" si="0"/>
        <v>0</v>
      </c>
    </row>
    <row r="47" spans="1:4">
      <c r="B47" s="87" t="s">
        <v>195</v>
      </c>
      <c r="C47" s="69" t="s">
        <v>196</v>
      </c>
      <c r="D47" s="93" t="str">
        <f t="shared" si="0"/>
        <v>tekst</v>
      </c>
    </row>
    <row r="48" spans="1:4">
      <c r="B48" s="87" t="s">
        <v>197</v>
      </c>
      <c r="C48" s="94" t="s">
        <v>198</v>
      </c>
      <c r="D48" s="95" t="str">
        <f t="shared" si="0"/>
        <v>Tylko tekst jest czerwony</v>
      </c>
    </row>
    <row r="49" spans="1:4">
      <c r="B49" s="87" t="s">
        <v>197</v>
      </c>
      <c r="C49" s="69">
        <v>234</v>
      </c>
      <c r="D49" s="96">
        <f t="shared" si="0"/>
        <v>234</v>
      </c>
    </row>
    <row r="50" spans="1:4">
      <c r="B50" s="97"/>
      <c r="D50" s="96"/>
    </row>
    <row r="51" spans="1:4">
      <c r="A51" s="188" t="s">
        <v>199</v>
      </c>
      <c r="B51" s="188"/>
      <c r="C51" s="188"/>
      <c r="D51" s="188"/>
    </row>
    <row r="52" spans="1:4">
      <c r="B52" s="87" t="s">
        <v>200</v>
      </c>
      <c r="C52" s="69">
        <f ca="1">YEAR(TODAY())</f>
        <v>2022</v>
      </c>
      <c r="D52" s="98">
        <f ca="1">C52</f>
        <v>2022</v>
      </c>
    </row>
    <row r="53" spans="1:4" ht="15.75">
      <c r="A53" s="99"/>
      <c r="B53" s="87" t="s">
        <v>201</v>
      </c>
      <c r="C53" s="94" t="s">
        <v>202</v>
      </c>
      <c r="D53" s="100" t="str">
        <f>C53</f>
        <v>Registered</v>
      </c>
    </row>
    <row r="54" spans="1:4">
      <c r="B54" s="87" t="s">
        <v>203</v>
      </c>
      <c r="C54" s="94" t="s">
        <v>204</v>
      </c>
      <c r="D54" s="101" t="str">
        <f>C54</f>
        <v>Coca-Cola</v>
      </c>
    </row>
    <row r="55" spans="1:4">
      <c r="B55" s="87" t="s">
        <v>205</v>
      </c>
      <c r="C55" s="94" t="s">
        <v>206</v>
      </c>
      <c r="D55" s="102" t="str">
        <f>C55</f>
        <v>Tekst w cudzysłowie</v>
      </c>
    </row>
    <row r="56" spans="1:4">
      <c r="B56" s="87" t="s">
        <v>207</v>
      </c>
      <c r="C56" s="94">
        <v>123</v>
      </c>
      <c r="D56" s="103">
        <f>C56</f>
        <v>123</v>
      </c>
    </row>
    <row r="57" spans="1:4">
      <c r="B57" s="87"/>
      <c r="C57" s="94"/>
      <c r="D57" s="103"/>
    </row>
    <row r="58" spans="1:4">
      <c r="A58" s="188" t="s">
        <v>208</v>
      </c>
      <c r="B58" s="188"/>
      <c r="C58" s="188"/>
      <c r="D58" s="188"/>
    </row>
    <row r="59" spans="1:4">
      <c r="B59" s="87" t="s">
        <v>209</v>
      </c>
      <c r="C59" s="69">
        <v>12</v>
      </c>
      <c r="D59" s="104">
        <f>C59</f>
        <v>12</v>
      </c>
    </row>
    <row r="60" spans="1:4">
      <c r="B60" s="87" t="s">
        <v>209</v>
      </c>
      <c r="C60" s="69">
        <v>-32</v>
      </c>
      <c r="D60" s="104">
        <f>C60</f>
        <v>-32</v>
      </c>
    </row>
    <row r="61" spans="1:4">
      <c r="B61" s="87" t="s">
        <v>209</v>
      </c>
      <c r="C61" s="69">
        <v>0</v>
      </c>
      <c r="D61" s="104">
        <f>C61</f>
        <v>0</v>
      </c>
    </row>
    <row r="62" spans="1:4">
      <c r="B62" s="87" t="s">
        <v>209</v>
      </c>
      <c r="C62" s="94" t="s">
        <v>210</v>
      </c>
      <c r="D62" s="105" t="str">
        <f>C62</f>
        <v>Witaj</v>
      </c>
    </row>
    <row r="63" spans="1:4">
      <c r="B63" s="97"/>
    </row>
    <row r="64" spans="1:4">
      <c r="A64" s="188" t="s">
        <v>211</v>
      </c>
      <c r="B64" s="188"/>
      <c r="C64" s="188"/>
      <c r="D64" s="188"/>
    </row>
    <row r="65" spans="1:4">
      <c r="B65" s="87" t="s">
        <v>131</v>
      </c>
      <c r="C65" s="69">
        <v>1234</v>
      </c>
      <c r="D65" s="106">
        <f>C65</f>
        <v>1234</v>
      </c>
    </row>
    <row r="66" spans="1:4">
      <c r="B66" s="87" t="s">
        <v>131</v>
      </c>
      <c r="C66" s="69">
        <v>-145</v>
      </c>
      <c r="D66" s="106">
        <f>C66</f>
        <v>-145</v>
      </c>
    </row>
    <row r="68" spans="1:4">
      <c r="A68" s="188" t="s">
        <v>212</v>
      </c>
      <c r="B68" s="188"/>
      <c r="C68" s="188"/>
      <c r="D68" s="188"/>
    </row>
    <row r="69" spans="1:4">
      <c r="B69" s="87" t="s">
        <v>213</v>
      </c>
      <c r="C69" s="69">
        <v>99</v>
      </c>
      <c r="D69" s="106">
        <f>C69</f>
        <v>99</v>
      </c>
    </row>
    <row r="70" spans="1:4">
      <c r="B70" s="87" t="s">
        <v>213</v>
      </c>
      <c r="C70" s="69">
        <v>102</v>
      </c>
      <c r="D70" s="107">
        <f>C70</f>
        <v>102</v>
      </c>
    </row>
    <row r="71" spans="1:4">
      <c r="B71" s="87" t="s">
        <v>213</v>
      </c>
      <c r="C71" s="69">
        <v>-54</v>
      </c>
      <c r="D71" s="107">
        <f>C71</f>
        <v>-54</v>
      </c>
    </row>
    <row r="72" spans="1:4">
      <c r="B72" s="87" t="s">
        <v>213</v>
      </c>
      <c r="C72" s="94" t="s">
        <v>214</v>
      </c>
      <c r="D72" s="107" t="str">
        <f>C72</f>
        <v>Hello</v>
      </c>
    </row>
    <row r="74" spans="1:4">
      <c r="A74" s="188" t="s">
        <v>215</v>
      </c>
      <c r="B74" s="188"/>
      <c r="C74" s="188"/>
      <c r="D74" s="188"/>
    </row>
    <row r="75" spans="1:4">
      <c r="B75" s="87" t="s">
        <v>216</v>
      </c>
      <c r="C75" s="108" t="s">
        <v>217</v>
      </c>
      <c r="D75" s="109" t="str">
        <f t="shared" ref="D75:D84" si="1">C75</f>
        <v>Excel</v>
      </c>
    </row>
    <row r="76" spans="1:4">
      <c r="B76" s="87" t="s">
        <v>218</v>
      </c>
      <c r="C76" s="108">
        <v>45.3</v>
      </c>
      <c r="D76" s="110">
        <f t="shared" si="1"/>
        <v>45.3</v>
      </c>
    </row>
    <row r="77" spans="1:4">
      <c r="B77" s="111" t="s">
        <v>218</v>
      </c>
      <c r="C77" s="108">
        <v>-45.43</v>
      </c>
      <c r="D77" s="110">
        <f t="shared" si="1"/>
        <v>-45.43</v>
      </c>
    </row>
    <row r="78" spans="1:4">
      <c r="B78" s="111" t="s">
        <v>218</v>
      </c>
      <c r="C78" s="108" t="s">
        <v>217</v>
      </c>
      <c r="D78" s="110" t="str">
        <f t="shared" si="1"/>
        <v>Excel</v>
      </c>
    </row>
    <row r="79" spans="1:4">
      <c r="B79" s="111" t="s">
        <v>219</v>
      </c>
      <c r="C79" s="108">
        <v>1434.55</v>
      </c>
      <c r="D79" s="112">
        <f t="shared" si="1"/>
        <v>1434.55</v>
      </c>
    </row>
    <row r="80" spans="1:4">
      <c r="B80" s="111" t="s">
        <v>220</v>
      </c>
      <c r="C80" s="108">
        <v>1545.98</v>
      </c>
      <c r="D80" s="113">
        <f t="shared" si="1"/>
        <v>1545.98</v>
      </c>
    </row>
    <row r="81" spans="2:4">
      <c r="B81" s="111" t="s">
        <v>221</v>
      </c>
      <c r="C81" s="108">
        <v>509.54</v>
      </c>
      <c r="D81" s="114">
        <f t="shared" si="1"/>
        <v>509.54</v>
      </c>
    </row>
    <row r="82" spans="2:4">
      <c r="B82" s="111" t="s">
        <v>222</v>
      </c>
      <c r="C82" s="108" t="s">
        <v>217</v>
      </c>
      <c r="D82" s="115" t="str">
        <f t="shared" si="1"/>
        <v>Excel</v>
      </c>
    </row>
    <row r="83" spans="2:4">
      <c r="B83" s="111" t="s">
        <v>222</v>
      </c>
      <c r="C83" s="108">
        <v>545.98</v>
      </c>
      <c r="D83" s="115">
        <f t="shared" si="1"/>
        <v>545.98</v>
      </c>
    </row>
    <row r="84" spans="2:4">
      <c r="B84" s="111" t="s">
        <v>223</v>
      </c>
      <c r="C84" s="108">
        <v>12.83</v>
      </c>
      <c r="D84" s="116">
        <f t="shared" si="1"/>
        <v>12.83</v>
      </c>
    </row>
    <row r="85" spans="2:4">
      <c r="B85" s="111" t="s">
        <v>224</v>
      </c>
      <c r="C85" s="108">
        <v>32.43</v>
      </c>
      <c r="D85" s="117">
        <f>C85</f>
        <v>32.43</v>
      </c>
    </row>
    <row r="86" spans="2:4">
      <c r="B86" s="111" t="s">
        <v>224</v>
      </c>
      <c r="C86" s="108" t="s">
        <v>196</v>
      </c>
      <c r="D86" s="117" t="str">
        <f>C86</f>
        <v>tekst</v>
      </c>
    </row>
  </sheetData>
  <mergeCells count="13">
    <mergeCell ref="A29:D29"/>
    <mergeCell ref="A3:D3"/>
    <mergeCell ref="A8:D8"/>
    <mergeCell ref="A15:D15"/>
    <mergeCell ref="A20:D20"/>
    <mergeCell ref="A25:D25"/>
    <mergeCell ref="A74:D74"/>
    <mergeCell ref="A33:D33"/>
    <mergeCell ref="A40:D40"/>
    <mergeCell ref="A51:D51"/>
    <mergeCell ref="A58:D58"/>
    <mergeCell ref="A64:D64"/>
    <mergeCell ref="A68:D68"/>
  </mergeCells>
  <printOptions gridLinesSet="0"/>
  <pageMargins left="0.75" right="0.75" top="1" bottom="1" header="0.5" footer="0.5"/>
  <headerFooter alignWithMargins="0">
    <oddHeader>&amp;F</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A8E6-CDD9-4390-908F-7F55CCB85198}">
  <sheetPr>
    <tabColor theme="7" tint="0.39997558519241921"/>
  </sheetPr>
  <dimension ref="B2:H27"/>
  <sheetViews>
    <sheetView showGridLines="0" zoomScale="115" zoomScaleNormal="115" workbookViewId="0">
      <selection activeCell="H7" sqref="H7"/>
    </sheetView>
  </sheetViews>
  <sheetFormatPr defaultRowHeight="15"/>
  <cols>
    <col min="1" max="1" width="9.140625" style="175"/>
    <col min="2" max="2" width="19.140625" style="175" customWidth="1"/>
    <col min="3" max="3" width="4" style="175" customWidth="1"/>
    <col min="4" max="4" width="19.140625" style="175" customWidth="1"/>
    <col min="5" max="5" width="4" style="175" customWidth="1"/>
    <col min="6" max="6" width="19.140625" style="175" customWidth="1"/>
    <col min="7" max="7" width="4" style="175" customWidth="1"/>
    <col min="8" max="8" width="97.140625" style="175" customWidth="1"/>
    <col min="9" max="9" width="4" style="175" customWidth="1"/>
    <col min="10" max="16384" width="9.140625" style="175"/>
  </cols>
  <sheetData>
    <row r="2" spans="2:8" ht="30">
      <c r="B2" s="180" t="s">
        <v>252</v>
      </c>
      <c r="C2" s="184"/>
      <c r="D2" s="180" t="s">
        <v>251</v>
      </c>
      <c r="F2" s="180" t="s">
        <v>251</v>
      </c>
      <c r="H2" s="180" t="s">
        <v>250</v>
      </c>
    </row>
    <row r="3" spans="2:8">
      <c r="B3" s="178">
        <v>2345</v>
      </c>
      <c r="D3" s="183">
        <f t="shared" ref="D3:D10" si="0">$B3</f>
        <v>2345</v>
      </c>
      <c r="F3" s="182">
        <f t="shared" ref="F3:F10" si="1">D3</f>
        <v>2345</v>
      </c>
      <c r="H3" s="175" t="s">
        <v>255</v>
      </c>
    </row>
    <row r="4" spans="2:8">
      <c r="B4" s="178">
        <v>0.11</v>
      </c>
      <c r="D4" s="183">
        <f t="shared" si="0"/>
        <v>0.11</v>
      </c>
      <c r="F4" s="198">
        <f t="shared" si="1"/>
        <v>0.11</v>
      </c>
    </row>
    <row r="5" spans="2:8">
      <c r="B5" s="178">
        <v>2345.11</v>
      </c>
      <c r="D5" s="183">
        <f t="shared" si="0"/>
        <v>2345.11</v>
      </c>
      <c r="F5" s="198">
        <f t="shared" si="1"/>
        <v>2345.11</v>
      </c>
    </row>
    <row r="6" spans="2:8">
      <c r="B6" s="178">
        <v>-12333</v>
      </c>
      <c r="D6" s="183">
        <f t="shared" si="0"/>
        <v>-12333</v>
      </c>
      <c r="F6" s="198">
        <f t="shared" si="1"/>
        <v>-12333</v>
      </c>
    </row>
    <row r="7" spans="2:8">
      <c r="B7" s="178">
        <v>-0.33</v>
      </c>
      <c r="D7" s="183">
        <f t="shared" si="0"/>
        <v>-0.33</v>
      </c>
      <c r="F7" s="198">
        <f t="shared" si="1"/>
        <v>-0.33</v>
      </c>
    </row>
    <row r="8" spans="2:8">
      <c r="B8" s="178">
        <v>-12333.33</v>
      </c>
      <c r="D8" s="183">
        <f t="shared" si="0"/>
        <v>-12333.33</v>
      </c>
      <c r="F8" s="198">
        <f t="shared" si="1"/>
        <v>-12333.33</v>
      </c>
    </row>
    <row r="9" spans="2:8">
      <c r="B9" s="178">
        <v>0</v>
      </c>
      <c r="D9" s="183">
        <f t="shared" si="0"/>
        <v>0</v>
      </c>
      <c r="F9" s="198">
        <f t="shared" si="1"/>
        <v>0</v>
      </c>
    </row>
    <row r="10" spans="2:8">
      <c r="B10" s="178" t="s">
        <v>254</v>
      </c>
      <c r="D10" s="183" t="str">
        <f t="shared" si="0"/>
        <v>NA</v>
      </c>
      <c r="F10" s="198" t="str">
        <f t="shared" si="1"/>
        <v>NA</v>
      </c>
    </row>
    <row r="11" spans="2:8">
      <c r="D11" s="181" t="s">
        <v>131</v>
      </c>
    </row>
    <row r="13" spans="2:8" ht="30" customHeight="1">
      <c r="B13" s="180" t="s">
        <v>252</v>
      </c>
      <c r="D13" s="193" t="s">
        <v>251</v>
      </c>
      <c r="E13" s="193"/>
      <c r="F13" s="193"/>
      <c r="H13" s="180" t="s">
        <v>250</v>
      </c>
    </row>
    <row r="14" spans="2:8">
      <c r="B14" s="178">
        <v>2345.11</v>
      </c>
      <c r="D14" s="194">
        <f>B14</f>
        <v>2345.11</v>
      </c>
      <c r="E14" s="194"/>
      <c r="F14" s="194"/>
      <c r="H14" s="175" t="s">
        <v>253</v>
      </c>
    </row>
    <row r="15" spans="2:8">
      <c r="B15" s="178">
        <v>-12333.33</v>
      </c>
      <c r="D15" s="194">
        <f>B15</f>
        <v>-12333.33</v>
      </c>
      <c r="E15" s="194"/>
      <c r="F15" s="194"/>
    </row>
    <row r="16" spans="2:8">
      <c r="B16" s="178">
        <v>0</v>
      </c>
      <c r="D16" s="194">
        <f>B16</f>
        <v>0</v>
      </c>
      <c r="E16" s="194"/>
      <c r="F16" s="194"/>
    </row>
    <row r="19" spans="2:8">
      <c r="B19" s="180" t="s">
        <v>252</v>
      </c>
      <c r="D19" s="193" t="s">
        <v>251</v>
      </c>
      <c r="E19" s="193"/>
      <c r="F19" s="193"/>
      <c r="H19" s="180" t="s">
        <v>250</v>
      </c>
    </row>
    <row r="20" spans="2:8">
      <c r="B20" s="178">
        <f ca="1">NOW()</f>
        <v>44575.736800578707</v>
      </c>
      <c r="D20" s="195">
        <f ca="1">B20</f>
        <v>44575.736800578707</v>
      </c>
      <c r="E20" s="195"/>
      <c r="F20" s="195"/>
      <c r="H20" s="179" t="s">
        <v>249</v>
      </c>
    </row>
    <row r="21" spans="2:8">
      <c r="B21" s="178">
        <f ca="1">NOW()</f>
        <v>44575.736800578707</v>
      </c>
      <c r="D21" s="189">
        <f ca="1">B21</f>
        <v>44575.736800578707</v>
      </c>
      <c r="E21" s="189"/>
      <c r="F21" s="189"/>
      <c r="H21" s="177" t="s">
        <v>248</v>
      </c>
    </row>
    <row r="22" spans="2:8">
      <c r="B22" s="178">
        <f ca="1">NOW()</f>
        <v>44575.736800578707</v>
      </c>
      <c r="D22" s="190">
        <f ca="1">B22</f>
        <v>44575.736800578707</v>
      </c>
      <c r="E22" s="190"/>
      <c r="F22" s="190"/>
      <c r="H22" s="177" t="s">
        <v>247</v>
      </c>
    </row>
    <row r="23" spans="2:8">
      <c r="B23" s="178">
        <f ca="1">NOW()</f>
        <v>44575.736800578707</v>
      </c>
      <c r="D23" s="191">
        <f ca="1">B23</f>
        <v>44575.736800578707</v>
      </c>
      <c r="E23" s="191"/>
      <c r="F23" s="191"/>
      <c r="H23" s="177" t="s">
        <v>246</v>
      </c>
    </row>
    <row r="24" spans="2:8">
      <c r="B24" s="178">
        <f ca="1">NOW()</f>
        <v>44575.736800578707</v>
      </c>
      <c r="D24" s="192">
        <f ca="1">B24</f>
        <v>44575.736800578707</v>
      </c>
      <c r="E24" s="192"/>
      <c r="F24" s="192"/>
      <c r="H24" s="177" t="s">
        <v>245</v>
      </c>
    </row>
    <row r="27" spans="2:8">
      <c r="B27" s="176" t="s">
        <v>244</v>
      </c>
    </row>
  </sheetData>
  <mergeCells count="10">
    <mergeCell ref="D21:F21"/>
    <mergeCell ref="D22:F22"/>
    <mergeCell ref="D23:F23"/>
    <mergeCell ref="D24:F24"/>
    <mergeCell ref="D13:F13"/>
    <mergeCell ref="D14:F14"/>
    <mergeCell ref="D15:F15"/>
    <mergeCell ref="D16:F16"/>
    <mergeCell ref="D19:F19"/>
    <mergeCell ref="D20:F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tabColor rgb="FF92D050"/>
  </sheetPr>
  <dimension ref="B1:U145"/>
  <sheetViews>
    <sheetView showGridLines="0" topLeftCell="A79" zoomScale="85" zoomScaleNormal="85" workbookViewId="0">
      <selection activeCell="W158" sqref="W158"/>
    </sheetView>
  </sheetViews>
  <sheetFormatPr defaultRowHeight="12.75"/>
  <sheetData>
    <row r="1" spans="2:7">
      <c r="B1" s="1"/>
      <c r="C1" s="3" t="s">
        <v>88</v>
      </c>
      <c r="D1" s="3" t="s">
        <v>89</v>
      </c>
      <c r="E1" s="3" t="s">
        <v>90</v>
      </c>
      <c r="F1" s="3" t="s">
        <v>91</v>
      </c>
      <c r="G1" s="3" t="s">
        <v>92</v>
      </c>
    </row>
    <row r="2" spans="2:7">
      <c r="B2" s="2" t="s">
        <v>93</v>
      </c>
      <c r="C2" s="9">
        <v>3.14</v>
      </c>
      <c r="D2" s="9">
        <v>0.67</v>
      </c>
      <c r="E2" s="9">
        <v>1.48</v>
      </c>
      <c r="F2" s="9">
        <v>0.93</v>
      </c>
      <c r="G2" s="9">
        <v>4.5999999999999996</v>
      </c>
    </row>
    <row r="3" spans="2:7">
      <c r="B3" s="2" t="s">
        <v>94</v>
      </c>
      <c r="C3" s="9">
        <v>3</v>
      </c>
      <c r="D3" s="9">
        <v>0.79</v>
      </c>
      <c r="E3" s="9">
        <v>1.25</v>
      </c>
      <c r="F3" s="9">
        <v>1.19</v>
      </c>
      <c r="G3" s="9">
        <v>4.5199999999999996</v>
      </c>
    </row>
    <row r="4" spans="2:7">
      <c r="B4" s="2" t="s">
        <v>95</v>
      </c>
      <c r="C4" s="9">
        <v>3.47</v>
      </c>
      <c r="D4" s="9">
        <v>0.87</v>
      </c>
      <c r="E4" s="9">
        <v>0.99</v>
      </c>
      <c r="F4" s="9">
        <v>1.19</v>
      </c>
      <c r="G4" s="9">
        <v>5.17</v>
      </c>
    </row>
    <row r="5" spans="2:7">
      <c r="B5" s="2" t="s">
        <v>96</v>
      </c>
      <c r="C5" s="9">
        <v>2.82</v>
      </c>
      <c r="D5" s="9">
        <v>0.84</v>
      </c>
      <c r="E5" s="9">
        <v>0.67</v>
      </c>
      <c r="F5" s="9">
        <v>1.19</v>
      </c>
      <c r="G5" s="9">
        <v>4.7300000000000004</v>
      </c>
    </row>
    <row r="6" spans="2:7">
      <c r="B6" s="2" t="s">
        <v>97</v>
      </c>
      <c r="C6" s="9">
        <v>2.61</v>
      </c>
      <c r="D6" s="9">
        <v>0.76</v>
      </c>
      <c r="E6" s="9">
        <v>1.08</v>
      </c>
      <c r="F6" s="9">
        <v>1.19</v>
      </c>
      <c r="G6" s="9">
        <v>4.32</v>
      </c>
    </row>
    <row r="7" spans="2:7">
      <c r="B7" s="2" t="s">
        <v>98</v>
      </c>
      <c r="C7" s="9">
        <v>2.52</v>
      </c>
      <c r="D7" s="9">
        <v>0.69</v>
      </c>
      <c r="E7" s="9">
        <v>1.49</v>
      </c>
      <c r="F7" s="9">
        <v>1.19</v>
      </c>
      <c r="G7" s="9">
        <v>4.92</v>
      </c>
    </row>
    <row r="8" spans="2:7">
      <c r="B8" s="2" t="s">
        <v>99</v>
      </c>
      <c r="C8" s="9">
        <v>3.35</v>
      </c>
      <c r="D8" s="9">
        <v>0.68</v>
      </c>
      <c r="E8" s="9">
        <v>1.44</v>
      </c>
      <c r="F8" s="9">
        <v>1.19</v>
      </c>
      <c r="G8" s="9">
        <v>4.57</v>
      </c>
    </row>
    <row r="9" spans="2:7">
      <c r="B9" s="2" t="s">
        <v>100</v>
      </c>
      <c r="C9" s="9">
        <v>2.89</v>
      </c>
      <c r="D9" s="9">
        <v>0.79</v>
      </c>
      <c r="E9" s="9">
        <v>1.01</v>
      </c>
      <c r="F9" s="9">
        <v>1.19</v>
      </c>
      <c r="G9" s="9">
        <v>4.97</v>
      </c>
    </row>
    <row r="10" spans="2:7">
      <c r="B10" s="2" t="s">
        <v>101</v>
      </c>
      <c r="C10" s="9">
        <v>2.62</v>
      </c>
      <c r="D10" s="9">
        <v>0.72</v>
      </c>
      <c r="E10" s="9">
        <v>0.76</v>
      </c>
      <c r="F10" s="9">
        <v>1.19</v>
      </c>
      <c r="G10" s="9">
        <v>4.96</v>
      </c>
    </row>
    <row r="11" spans="2:7">
      <c r="B11" s="2" t="s">
        <v>102</v>
      </c>
      <c r="C11" s="9">
        <v>2.89</v>
      </c>
      <c r="D11" s="9">
        <v>0.66</v>
      </c>
      <c r="E11" s="9">
        <v>1.43</v>
      </c>
      <c r="F11" s="9">
        <v>1.19</v>
      </c>
      <c r="G11" s="9">
        <v>4.51</v>
      </c>
    </row>
    <row r="12" spans="2:7">
      <c r="B12" s="2" t="s">
        <v>103</v>
      </c>
      <c r="C12" s="9">
        <v>2.93</v>
      </c>
      <c r="D12" s="9">
        <v>0.6</v>
      </c>
      <c r="E12" s="9">
        <v>1.08</v>
      </c>
      <c r="F12" s="9">
        <v>1.19</v>
      </c>
      <c r="G12" s="9">
        <v>4.76</v>
      </c>
    </row>
    <row r="13" spans="2:7">
      <c r="B13" s="2" t="s">
        <v>104</v>
      </c>
      <c r="C13" s="9">
        <v>3.3</v>
      </c>
      <c r="D13" s="9">
        <v>0.52</v>
      </c>
      <c r="E13" s="9">
        <v>0.7</v>
      </c>
      <c r="F13" s="9">
        <v>0.54</v>
      </c>
      <c r="G13" s="9">
        <v>5.03</v>
      </c>
    </row>
    <row r="14" spans="2:7">
      <c r="B14" s="2" t="s">
        <v>105</v>
      </c>
      <c r="C14" s="9">
        <v>3.47</v>
      </c>
      <c r="D14" s="9">
        <v>0.59</v>
      </c>
      <c r="E14" s="9">
        <v>1.18</v>
      </c>
      <c r="F14" s="9">
        <v>0.54</v>
      </c>
      <c r="G14" s="9">
        <v>4.63</v>
      </c>
    </row>
    <row r="15" spans="2:7">
      <c r="B15" s="2" t="s">
        <v>106</v>
      </c>
      <c r="C15" s="9">
        <v>2.81</v>
      </c>
      <c r="D15" s="9">
        <v>0.52</v>
      </c>
      <c r="E15" s="9">
        <v>0.87</v>
      </c>
      <c r="F15" s="9">
        <v>0.54</v>
      </c>
      <c r="G15" s="9">
        <v>4.34</v>
      </c>
    </row>
    <row r="16" spans="2:7">
      <c r="B16" s="2" t="s">
        <v>107</v>
      </c>
      <c r="C16" s="9">
        <v>3.43</v>
      </c>
      <c r="D16" s="9">
        <v>0.56000000000000005</v>
      </c>
      <c r="E16" s="9">
        <v>1.05</v>
      </c>
      <c r="F16" s="9">
        <v>0.54</v>
      </c>
      <c r="G16" s="9">
        <v>4.67</v>
      </c>
    </row>
    <row r="17" spans="2:21">
      <c r="B17" s="2" t="s">
        <v>108</v>
      </c>
      <c r="C17" s="9">
        <v>3.15</v>
      </c>
      <c r="D17" s="9">
        <v>0.53</v>
      </c>
      <c r="E17" s="9">
        <v>0.66</v>
      </c>
      <c r="F17" s="9">
        <v>0.54</v>
      </c>
      <c r="G17" s="9">
        <v>4.83</v>
      </c>
    </row>
    <row r="18" spans="2:21">
      <c r="B18" s="2" t="s">
        <v>109</v>
      </c>
      <c r="C18" s="9">
        <v>2.64</v>
      </c>
      <c r="D18" s="9">
        <v>0.63</v>
      </c>
      <c r="E18" s="9">
        <v>1.1499999999999999</v>
      </c>
      <c r="F18" s="9">
        <v>0.54</v>
      </c>
      <c r="G18" s="9">
        <v>4.37</v>
      </c>
    </row>
    <row r="19" spans="2:21">
      <c r="B19" s="2" t="s">
        <v>110</v>
      </c>
      <c r="C19" s="9">
        <v>2.79</v>
      </c>
      <c r="D19" s="9">
        <v>0.63</v>
      </c>
      <c r="E19" s="9">
        <v>1</v>
      </c>
      <c r="F19" s="9">
        <v>0.54</v>
      </c>
      <c r="G19" s="9">
        <v>4.2</v>
      </c>
    </row>
    <row r="20" spans="2:21">
      <c r="B20" s="2" t="s">
        <v>111</v>
      </c>
      <c r="C20" s="9">
        <v>3.05</v>
      </c>
      <c r="D20" s="9">
        <v>0.64</v>
      </c>
      <c r="E20" s="9">
        <v>1.03</v>
      </c>
      <c r="F20" s="9">
        <v>0.54</v>
      </c>
      <c r="G20" s="9">
        <v>4.41</v>
      </c>
    </row>
    <row r="21" spans="2:21">
      <c r="B21" s="2" t="s">
        <v>112</v>
      </c>
      <c r="C21" s="9">
        <v>3.05</v>
      </c>
      <c r="D21" s="9">
        <v>0.57999999999999996</v>
      </c>
      <c r="E21" s="9">
        <v>0.63</v>
      </c>
      <c r="F21" s="9">
        <v>0.54</v>
      </c>
      <c r="G21" s="9">
        <v>4.4400000000000004</v>
      </c>
    </row>
    <row r="22" spans="2:21">
      <c r="B22" s="2" t="s">
        <v>113</v>
      </c>
      <c r="C22" s="9">
        <v>2.86</v>
      </c>
      <c r="D22" s="9">
        <v>0.63</v>
      </c>
      <c r="E22" s="9">
        <v>0.93</v>
      </c>
      <c r="F22" s="9">
        <v>0.54</v>
      </c>
      <c r="G22" s="9">
        <v>4.5999999999999996</v>
      </c>
    </row>
    <row r="23" spans="2:21">
      <c r="B23" s="2" t="s">
        <v>114</v>
      </c>
      <c r="C23" s="9">
        <v>2.76</v>
      </c>
      <c r="D23" s="9">
        <v>0.49</v>
      </c>
      <c r="E23" s="9">
        <v>1.39</v>
      </c>
      <c r="F23" s="9">
        <v>0.31</v>
      </c>
      <c r="G23" s="9">
        <v>4.55</v>
      </c>
    </row>
    <row r="24" spans="2:21">
      <c r="B24" s="2" t="s">
        <v>115</v>
      </c>
      <c r="C24" s="9">
        <v>3.04</v>
      </c>
      <c r="D24" s="9">
        <v>0.63</v>
      </c>
      <c r="E24" s="9">
        <v>0.98</v>
      </c>
      <c r="F24" s="9">
        <v>0.59</v>
      </c>
      <c r="G24" s="9">
        <v>5.0599999999999996</v>
      </c>
    </row>
    <row r="25" spans="2:21">
      <c r="B25" s="2" t="s">
        <v>116</v>
      </c>
      <c r="C25" s="9">
        <v>2.56</v>
      </c>
      <c r="D25" s="9">
        <v>0.55000000000000004</v>
      </c>
      <c r="E25" s="9">
        <v>0.72</v>
      </c>
      <c r="F25" s="9">
        <v>0.47</v>
      </c>
      <c r="G25" s="9">
        <v>4.1399999999999997</v>
      </c>
    </row>
    <row r="26" spans="2:21">
      <c r="B26" s="2" t="s">
        <v>117</v>
      </c>
      <c r="C26" s="9">
        <v>2.59</v>
      </c>
      <c r="D26" s="9">
        <v>0.65</v>
      </c>
      <c r="E26" s="9">
        <v>1.06</v>
      </c>
      <c r="F26" s="9">
        <v>0.63</v>
      </c>
      <c r="G26" s="9">
        <v>4.67</v>
      </c>
    </row>
    <row r="29" spans="2:21">
      <c r="B29" s="1"/>
      <c r="C29" s="3" t="s">
        <v>88</v>
      </c>
      <c r="D29" s="3" t="s">
        <v>89</v>
      </c>
      <c r="E29" s="3" t="s">
        <v>90</v>
      </c>
      <c r="F29" s="3" t="s">
        <v>91</v>
      </c>
      <c r="G29" s="3" t="s">
        <v>92</v>
      </c>
      <c r="I29" s="1"/>
      <c r="J29" s="3" t="s">
        <v>88</v>
      </c>
      <c r="K29" s="3" t="s">
        <v>89</v>
      </c>
      <c r="L29" s="3" t="s">
        <v>90</v>
      </c>
      <c r="M29" s="3" t="s">
        <v>91</v>
      </c>
      <c r="N29" s="3" t="s">
        <v>92</v>
      </c>
      <c r="P29" s="1"/>
      <c r="Q29" s="3" t="s">
        <v>88</v>
      </c>
      <c r="R29" s="3" t="s">
        <v>89</v>
      </c>
      <c r="S29" s="3" t="s">
        <v>90</v>
      </c>
      <c r="T29" s="3" t="s">
        <v>91</v>
      </c>
      <c r="U29" s="3" t="s">
        <v>92</v>
      </c>
    </row>
    <row r="30" spans="2:21">
      <c r="B30" s="2" t="s">
        <v>93</v>
      </c>
      <c r="C30" s="9">
        <v>3.14</v>
      </c>
      <c r="D30" s="9">
        <v>0.67</v>
      </c>
      <c r="E30" s="9">
        <v>1.48</v>
      </c>
      <c r="F30" s="9">
        <v>0.93</v>
      </c>
      <c r="G30" s="9">
        <v>4.5999999999999996</v>
      </c>
      <c r="I30" s="2" t="s">
        <v>93</v>
      </c>
      <c r="J30" s="9">
        <v>3.14</v>
      </c>
      <c r="K30" s="9">
        <v>0.67</v>
      </c>
      <c r="L30" s="9">
        <v>1.48</v>
      </c>
      <c r="M30" s="9">
        <v>0.93</v>
      </c>
      <c r="N30" s="9">
        <v>4.5999999999999996</v>
      </c>
      <c r="P30" s="2" t="s">
        <v>93</v>
      </c>
      <c r="Q30" s="9">
        <v>3.14</v>
      </c>
      <c r="R30" s="9">
        <v>0.67</v>
      </c>
      <c r="S30" s="9">
        <v>1.48</v>
      </c>
      <c r="T30" s="9">
        <v>0.93</v>
      </c>
      <c r="U30" s="9">
        <v>4.5999999999999996</v>
      </c>
    </row>
    <row r="31" spans="2:21">
      <c r="B31" s="2" t="s">
        <v>94</v>
      </c>
      <c r="C31" s="9">
        <v>3</v>
      </c>
      <c r="D31" s="9">
        <v>0.79</v>
      </c>
      <c r="E31" s="9">
        <v>1.25</v>
      </c>
      <c r="F31" s="9">
        <v>1.19</v>
      </c>
      <c r="G31" s="9">
        <v>4.5199999999999996</v>
      </c>
      <c r="I31" s="2" t="s">
        <v>94</v>
      </c>
      <c r="J31" s="9">
        <v>3</v>
      </c>
      <c r="K31" s="9">
        <v>0.79</v>
      </c>
      <c r="L31" s="9">
        <v>1.25</v>
      </c>
      <c r="M31" s="9">
        <v>1.19</v>
      </c>
      <c r="N31" s="9">
        <v>4.5199999999999996</v>
      </c>
      <c r="P31" s="2" t="s">
        <v>94</v>
      </c>
      <c r="Q31" s="9">
        <v>3</v>
      </c>
      <c r="R31" s="9">
        <v>0.79</v>
      </c>
      <c r="S31" s="9">
        <v>1.25</v>
      </c>
      <c r="T31" s="9">
        <v>1.19</v>
      </c>
      <c r="U31" s="9">
        <v>4.5199999999999996</v>
      </c>
    </row>
    <row r="32" spans="2:21">
      <c r="B32" s="2" t="s">
        <v>95</v>
      </c>
      <c r="C32" s="9">
        <v>3.47</v>
      </c>
      <c r="D32" s="9">
        <v>0.87</v>
      </c>
      <c r="E32" s="9">
        <v>0.99</v>
      </c>
      <c r="F32" s="9">
        <v>1.19</v>
      </c>
      <c r="G32" s="9">
        <v>5.17</v>
      </c>
      <c r="I32" s="2" t="s">
        <v>95</v>
      </c>
      <c r="J32" s="9">
        <v>3.47</v>
      </c>
      <c r="K32" s="9">
        <v>0.87</v>
      </c>
      <c r="L32" s="9">
        <v>0.99</v>
      </c>
      <c r="M32" s="9">
        <v>1.19</v>
      </c>
      <c r="N32" s="9">
        <v>5.17</v>
      </c>
      <c r="P32" s="2" t="s">
        <v>95</v>
      </c>
      <c r="Q32" s="9">
        <v>3.47</v>
      </c>
      <c r="R32" s="9">
        <v>0.87</v>
      </c>
      <c r="S32" s="9">
        <v>0.99</v>
      </c>
      <c r="T32" s="9">
        <v>1.19</v>
      </c>
      <c r="U32" s="9">
        <v>5.17</v>
      </c>
    </row>
    <row r="33" spans="2:21">
      <c r="B33" s="2" t="s">
        <v>96</v>
      </c>
      <c r="C33" s="9">
        <v>2.82</v>
      </c>
      <c r="D33" s="9">
        <v>0.84</v>
      </c>
      <c r="E33" s="9">
        <v>0.67</v>
      </c>
      <c r="F33" s="9">
        <v>1.19</v>
      </c>
      <c r="G33" s="9">
        <v>4.7300000000000004</v>
      </c>
      <c r="I33" s="2" t="s">
        <v>96</v>
      </c>
      <c r="J33" s="9">
        <v>2.82</v>
      </c>
      <c r="K33" s="9">
        <v>0.84</v>
      </c>
      <c r="L33" s="9">
        <v>0.67</v>
      </c>
      <c r="M33" s="9">
        <v>1.19</v>
      </c>
      <c r="N33" s="9">
        <v>4.7300000000000004</v>
      </c>
      <c r="P33" s="2" t="s">
        <v>96</v>
      </c>
      <c r="Q33" s="9">
        <v>2.82</v>
      </c>
      <c r="R33" s="9">
        <v>0.84</v>
      </c>
      <c r="S33" s="9">
        <v>0.67</v>
      </c>
      <c r="T33" s="9">
        <v>1.19</v>
      </c>
      <c r="U33" s="9">
        <v>4.7300000000000004</v>
      </c>
    </row>
    <row r="34" spans="2:21">
      <c r="B34" s="2" t="s">
        <v>97</v>
      </c>
      <c r="C34" s="9">
        <v>2.61</v>
      </c>
      <c r="D34" s="9">
        <v>0.76</v>
      </c>
      <c r="E34" s="9">
        <v>1.08</v>
      </c>
      <c r="F34" s="9">
        <v>1.19</v>
      </c>
      <c r="G34" s="9">
        <v>4.32</v>
      </c>
      <c r="I34" s="2" t="s">
        <v>97</v>
      </c>
      <c r="J34" s="9">
        <v>2.61</v>
      </c>
      <c r="K34" s="9">
        <v>0.76</v>
      </c>
      <c r="L34" s="9">
        <v>1.08</v>
      </c>
      <c r="M34" s="9">
        <v>1.19</v>
      </c>
      <c r="N34" s="9">
        <v>4.32</v>
      </c>
      <c r="P34" s="2" t="s">
        <v>97</v>
      </c>
      <c r="Q34" s="9">
        <v>2.61</v>
      </c>
      <c r="R34" s="9">
        <v>0.76</v>
      </c>
      <c r="S34" s="9">
        <v>1.08</v>
      </c>
      <c r="T34" s="9">
        <v>1.19</v>
      </c>
      <c r="U34" s="9">
        <v>4.32</v>
      </c>
    </row>
    <row r="35" spans="2:21">
      <c r="B35" s="2" t="s">
        <v>98</v>
      </c>
      <c r="C35" s="9">
        <v>2.52</v>
      </c>
      <c r="D35" s="9">
        <v>0.69</v>
      </c>
      <c r="E35" s="9">
        <v>1.49</v>
      </c>
      <c r="F35" s="9">
        <v>1.19</v>
      </c>
      <c r="G35" s="9">
        <v>4.92</v>
      </c>
      <c r="I35" s="2" t="s">
        <v>98</v>
      </c>
      <c r="J35" s="9">
        <v>2.52</v>
      </c>
      <c r="K35" s="9">
        <v>0.69</v>
      </c>
      <c r="L35" s="9">
        <v>1.49</v>
      </c>
      <c r="M35" s="9">
        <v>1.19</v>
      </c>
      <c r="N35" s="9">
        <v>4.92</v>
      </c>
      <c r="P35" s="2" t="s">
        <v>98</v>
      </c>
      <c r="Q35" s="9">
        <v>2.52</v>
      </c>
      <c r="R35" s="9">
        <v>0.69</v>
      </c>
      <c r="S35" s="9">
        <v>1.49</v>
      </c>
      <c r="T35" s="9">
        <v>1.19</v>
      </c>
      <c r="U35" s="9">
        <v>4.92</v>
      </c>
    </row>
    <row r="36" spans="2:21">
      <c r="B36" s="2" t="s">
        <v>99</v>
      </c>
      <c r="C36" s="9">
        <v>3.35</v>
      </c>
      <c r="D36" s="9">
        <v>0.68</v>
      </c>
      <c r="E36" s="9">
        <v>1.44</v>
      </c>
      <c r="F36" s="9">
        <v>1.19</v>
      </c>
      <c r="G36" s="9">
        <v>4.57</v>
      </c>
      <c r="I36" s="2" t="s">
        <v>99</v>
      </c>
      <c r="J36" s="9">
        <v>3.35</v>
      </c>
      <c r="K36" s="9">
        <v>0.68</v>
      </c>
      <c r="L36" s="9">
        <v>1.44</v>
      </c>
      <c r="M36" s="9">
        <v>1.19</v>
      </c>
      <c r="N36" s="9">
        <v>4.57</v>
      </c>
      <c r="P36" s="2" t="s">
        <v>99</v>
      </c>
      <c r="Q36" s="9">
        <v>3.35</v>
      </c>
      <c r="R36" s="9">
        <v>0.68</v>
      </c>
      <c r="S36" s="9">
        <v>1.44</v>
      </c>
      <c r="T36" s="9">
        <v>1.19</v>
      </c>
      <c r="U36" s="9">
        <v>4.57</v>
      </c>
    </row>
    <row r="37" spans="2:21">
      <c r="B37" s="2" t="s">
        <v>100</v>
      </c>
      <c r="C37" s="9">
        <v>2.89</v>
      </c>
      <c r="D37" s="9">
        <v>0.79</v>
      </c>
      <c r="E37" s="9">
        <v>1.01</v>
      </c>
      <c r="F37" s="9">
        <v>1.19</v>
      </c>
      <c r="G37" s="9">
        <v>4.97</v>
      </c>
      <c r="I37" s="2" t="s">
        <v>100</v>
      </c>
      <c r="J37" s="9">
        <v>2.89</v>
      </c>
      <c r="K37" s="9">
        <v>0.79</v>
      </c>
      <c r="L37" s="9">
        <v>1.01</v>
      </c>
      <c r="M37" s="9">
        <v>1.19</v>
      </c>
      <c r="N37" s="9">
        <v>4.97</v>
      </c>
      <c r="P37" s="2" t="s">
        <v>100</v>
      </c>
      <c r="Q37" s="9">
        <v>2.89</v>
      </c>
      <c r="R37" s="9">
        <v>0.79</v>
      </c>
      <c r="S37" s="9">
        <v>1.01</v>
      </c>
      <c r="T37" s="9">
        <v>1.19</v>
      </c>
      <c r="U37" s="9">
        <v>4.97</v>
      </c>
    </row>
    <row r="38" spans="2:21">
      <c r="B38" s="2" t="s">
        <v>101</v>
      </c>
      <c r="C38" s="9">
        <v>2.62</v>
      </c>
      <c r="D38" s="9">
        <v>0.72</v>
      </c>
      <c r="E38" s="9">
        <v>0.76</v>
      </c>
      <c r="F38" s="9">
        <v>1.19</v>
      </c>
      <c r="G38" s="9">
        <v>4.96</v>
      </c>
      <c r="I38" s="2" t="s">
        <v>101</v>
      </c>
      <c r="J38" s="9">
        <v>2.62</v>
      </c>
      <c r="K38" s="9">
        <v>0.72</v>
      </c>
      <c r="L38" s="9">
        <v>0.76</v>
      </c>
      <c r="M38" s="9">
        <v>1.19</v>
      </c>
      <c r="N38" s="9">
        <v>4.96</v>
      </c>
      <c r="P38" s="2" t="s">
        <v>101</v>
      </c>
      <c r="Q38" s="9">
        <v>2.62</v>
      </c>
      <c r="R38" s="9">
        <v>0.72</v>
      </c>
      <c r="S38" s="9">
        <v>0.76</v>
      </c>
      <c r="T38" s="9">
        <v>1.19</v>
      </c>
      <c r="U38" s="9">
        <v>4.96</v>
      </c>
    </row>
    <row r="39" spans="2:21">
      <c r="B39" s="2" t="s">
        <v>102</v>
      </c>
      <c r="C39" s="9">
        <v>2.89</v>
      </c>
      <c r="D39" s="9">
        <v>0.66</v>
      </c>
      <c r="E39" s="9">
        <v>1.43</v>
      </c>
      <c r="F39" s="9">
        <v>1.19</v>
      </c>
      <c r="G39" s="9">
        <v>4.51</v>
      </c>
      <c r="I39" s="2" t="s">
        <v>102</v>
      </c>
      <c r="J39" s="9">
        <v>2.89</v>
      </c>
      <c r="K39" s="9">
        <v>0.66</v>
      </c>
      <c r="L39" s="9">
        <v>1.43</v>
      </c>
      <c r="M39" s="9">
        <v>1.19</v>
      </c>
      <c r="N39" s="9">
        <v>4.51</v>
      </c>
      <c r="P39" s="2" t="s">
        <v>102</v>
      </c>
      <c r="Q39" s="9">
        <v>2.89</v>
      </c>
      <c r="R39" s="9">
        <v>0.66</v>
      </c>
      <c r="S39" s="9">
        <v>1.43</v>
      </c>
      <c r="T39" s="9">
        <v>1.19</v>
      </c>
      <c r="U39" s="9">
        <v>4.51</v>
      </c>
    </row>
    <row r="40" spans="2:21">
      <c r="B40" s="2" t="s">
        <v>103</v>
      </c>
      <c r="C40" s="9">
        <v>2.93</v>
      </c>
      <c r="D40" s="9">
        <v>0.6</v>
      </c>
      <c r="E40" s="9">
        <v>1.08</v>
      </c>
      <c r="F40" s="9">
        <v>1.19</v>
      </c>
      <c r="G40" s="9">
        <v>4.76</v>
      </c>
      <c r="I40" s="2" t="s">
        <v>103</v>
      </c>
      <c r="J40" s="9">
        <v>2.93</v>
      </c>
      <c r="K40" s="9">
        <v>0.6</v>
      </c>
      <c r="L40" s="9">
        <v>1.08</v>
      </c>
      <c r="M40" s="9">
        <v>1.19</v>
      </c>
      <c r="N40" s="9">
        <v>4.76</v>
      </c>
      <c r="P40" s="2" t="s">
        <v>103</v>
      </c>
      <c r="Q40" s="9">
        <v>2.93</v>
      </c>
      <c r="R40" s="9">
        <v>0.6</v>
      </c>
      <c r="S40" s="9">
        <v>1.08</v>
      </c>
      <c r="T40" s="9">
        <v>1.19</v>
      </c>
      <c r="U40" s="9">
        <v>4.76</v>
      </c>
    </row>
    <row r="41" spans="2:21">
      <c r="B41" s="2" t="s">
        <v>104</v>
      </c>
      <c r="C41" s="9">
        <v>3.3</v>
      </c>
      <c r="D41" s="9">
        <v>0.52</v>
      </c>
      <c r="E41" s="9">
        <v>0.7</v>
      </c>
      <c r="F41" s="9">
        <v>0.54</v>
      </c>
      <c r="G41" s="9">
        <v>5.03</v>
      </c>
      <c r="I41" s="2" t="s">
        <v>104</v>
      </c>
      <c r="J41" s="9">
        <v>3.3</v>
      </c>
      <c r="K41" s="9">
        <v>0.52</v>
      </c>
      <c r="L41" s="9">
        <v>0.7</v>
      </c>
      <c r="M41" s="9">
        <v>0.54</v>
      </c>
      <c r="N41" s="9">
        <v>5.03</v>
      </c>
      <c r="P41" s="2" t="s">
        <v>104</v>
      </c>
      <c r="Q41" s="9">
        <v>3.3</v>
      </c>
      <c r="R41" s="9">
        <v>0.52</v>
      </c>
      <c r="S41" s="9">
        <v>0.7</v>
      </c>
      <c r="T41" s="9">
        <v>0.54</v>
      </c>
      <c r="U41" s="9">
        <v>5.03</v>
      </c>
    </row>
    <row r="42" spans="2:21">
      <c r="B42" s="2" t="s">
        <v>105</v>
      </c>
      <c r="C42" s="9">
        <v>3.47</v>
      </c>
      <c r="D42" s="9">
        <v>0.59</v>
      </c>
      <c r="E42" s="9">
        <v>1.18</v>
      </c>
      <c r="F42" s="9">
        <v>0.54</v>
      </c>
      <c r="G42" s="9">
        <v>4.63</v>
      </c>
      <c r="I42" s="2" t="s">
        <v>105</v>
      </c>
      <c r="J42" s="9">
        <v>3.47</v>
      </c>
      <c r="K42" s="9">
        <v>0.59</v>
      </c>
      <c r="L42" s="9">
        <v>1.18</v>
      </c>
      <c r="M42" s="9">
        <v>0.54</v>
      </c>
      <c r="N42" s="9">
        <v>4.63</v>
      </c>
      <c r="P42" s="2" t="s">
        <v>105</v>
      </c>
      <c r="Q42" s="9">
        <v>3.47</v>
      </c>
      <c r="R42" s="9">
        <v>0.59</v>
      </c>
      <c r="S42" s="9">
        <v>1.18</v>
      </c>
      <c r="T42" s="9">
        <v>0.54</v>
      </c>
      <c r="U42" s="9">
        <v>4.63</v>
      </c>
    </row>
    <row r="43" spans="2:21">
      <c r="B43" s="2" t="s">
        <v>106</v>
      </c>
      <c r="C43" s="9">
        <v>2.81</v>
      </c>
      <c r="D43" s="9">
        <v>0.52</v>
      </c>
      <c r="E43" s="9">
        <v>0.87</v>
      </c>
      <c r="F43" s="9">
        <v>0.54</v>
      </c>
      <c r="G43" s="9">
        <v>4.34</v>
      </c>
      <c r="I43" s="2" t="s">
        <v>106</v>
      </c>
      <c r="J43" s="9">
        <v>2.81</v>
      </c>
      <c r="K43" s="9">
        <v>0.52</v>
      </c>
      <c r="L43" s="9">
        <v>0.87</v>
      </c>
      <c r="M43" s="9">
        <v>0.54</v>
      </c>
      <c r="N43" s="9">
        <v>4.34</v>
      </c>
      <c r="P43" s="2" t="s">
        <v>106</v>
      </c>
      <c r="Q43" s="9">
        <v>2.81</v>
      </c>
      <c r="R43" s="9">
        <v>0.52</v>
      </c>
      <c r="S43" s="9">
        <v>0.87</v>
      </c>
      <c r="T43" s="9">
        <v>0.54</v>
      </c>
      <c r="U43" s="9">
        <v>4.34</v>
      </c>
    </row>
    <row r="44" spans="2:21">
      <c r="B44" s="2" t="s">
        <v>107</v>
      </c>
      <c r="C44" s="9">
        <v>3.43</v>
      </c>
      <c r="D44" s="9">
        <v>0.56000000000000005</v>
      </c>
      <c r="E44" s="9">
        <v>1.05</v>
      </c>
      <c r="F44" s="9">
        <v>0.54</v>
      </c>
      <c r="G44" s="9">
        <v>4.67</v>
      </c>
      <c r="I44" s="2" t="s">
        <v>107</v>
      </c>
      <c r="J44" s="9">
        <v>3.43</v>
      </c>
      <c r="K44" s="9">
        <v>0.56000000000000005</v>
      </c>
      <c r="L44" s="9">
        <v>1.05</v>
      </c>
      <c r="M44" s="9">
        <v>0.54</v>
      </c>
      <c r="N44" s="9">
        <v>4.67</v>
      </c>
      <c r="P44" s="2" t="s">
        <v>107</v>
      </c>
      <c r="Q44" s="9">
        <v>3.43</v>
      </c>
      <c r="R44" s="9">
        <v>0.56000000000000005</v>
      </c>
      <c r="S44" s="9">
        <v>1.05</v>
      </c>
      <c r="T44" s="9">
        <v>0.54</v>
      </c>
      <c r="U44" s="9">
        <v>4.67</v>
      </c>
    </row>
    <row r="45" spans="2:21">
      <c r="B45" s="2" t="s">
        <v>108</v>
      </c>
      <c r="C45" s="9">
        <v>3.15</v>
      </c>
      <c r="D45" s="9">
        <v>0.53</v>
      </c>
      <c r="E45" s="9">
        <v>0.66</v>
      </c>
      <c r="F45" s="9">
        <v>0.54</v>
      </c>
      <c r="G45" s="9">
        <v>4.83</v>
      </c>
      <c r="I45" s="2" t="s">
        <v>108</v>
      </c>
      <c r="J45" s="9">
        <v>3.15</v>
      </c>
      <c r="K45" s="9">
        <v>0.53</v>
      </c>
      <c r="L45" s="9">
        <v>0.66</v>
      </c>
      <c r="M45" s="9">
        <v>0.54</v>
      </c>
      <c r="N45" s="9">
        <v>4.83</v>
      </c>
      <c r="P45" s="2" t="s">
        <v>108</v>
      </c>
      <c r="Q45" s="9">
        <v>3.15</v>
      </c>
      <c r="R45" s="9">
        <v>0.53</v>
      </c>
      <c r="S45" s="9">
        <v>0.66</v>
      </c>
      <c r="T45" s="9">
        <v>0.54</v>
      </c>
      <c r="U45" s="9">
        <v>4.83</v>
      </c>
    </row>
    <row r="46" spans="2:21">
      <c r="B46" s="2" t="s">
        <v>109</v>
      </c>
      <c r="C46" s="9">
        <v>2.64</v>
      </c>
      <c r="D46" s="9">
        <v>0.63</v>
      </c>
      <c r="E46" s="9">
        <v>1.1499999999999999</v>
      </c>
      <c r="F46" s="9">
        <v>0.54</v>
      </c>
      <c r="G46" s="9">
        <v>4.37</v>
      </c>
      <c r="I46" s="2" t="s">
        <v>109</v>
      </c>
      <c r="J46" s="9">
        <v>2.64</v>
      </c>
      <c r="K46" s="9">
        <v>0.63</v>
      </c>
      <c r="L46" s="9">
        <v>1.1499999999999999</v>
      </c>
      <c r="M46" s="9">
        <v>0.54</v>
      </c>
      <c r="N46" s="9">
        <v>4.37</v>
      </c>
      <c r="P46" s="2" t="s">
        <v>109</v>
      </c>
      <c r="Q46" s="9">
        <v>2.64</v>
      </c>
      <c r="R46" s="9">
        <v>0.63</v>
      </c>
      <c r="S46" s="9">
        <v>1.1499999999999999</v>
      </c>
      <c r="T46" s="9">
        <v>0.54</v>
      </c>
      <c r="U46" s="9">
        <v>4.37</v>
      </c>
    </row>
    <row r="47" spans="2:21">
      <c r="B47" s="2" t="s">
        <v>110</v>
      </c>
      <c r="C47" s="9">
        <v>2.79</v>
      </c>
      <c r="D47" s="9">
        <v>0.63</v>
      </c>
      <c r="E47" s="9">
        <v>1</v>
      </c>
      <c r="F47" s="9">
        <v>0.54</v>
      </c>
      <c r="G47" s="9">
        <v>4.2</v>
      </c>
      <c r="I47" s="2" t="s">
        <v>110</v>
      </c>
      <c r="J47" s="9">
        <v>2.79</v>
      </c>
      <c r="K47" s="9">
        <v>0.63</v>
      </c>
      <c r="L47" s="9">
        <v>1</v>
      </c>
      <c r="M47" s="9">
        <v>0.54</v>
      </c>
      <c r="N47" s="9">
        <v>4.2</v>
      </c>
      <c r="P47" s="2" t="s">
        <v>110</v>
      </c>
      <c r="Q47" s="9">
        <v>2.79</v>
      </c>
      <c r="R47" s="9">
        <v>0.63</v>
      </c>
      <c r="S47" s="9">
        <v>1</v>
      </c>
      <c r="T47" s="9">
        <v>0.54</v>
      </c>
      <c r="U47" s="9">
        <v>4.2</v>
      </c>
    </row>
    <row r="48" spans="2:21">
      <c r="B48" s="2" t="s">
        <v>111</v>
      </c>
      <c r="C48" s="9">
        <v>3.05</v>
      </c>
      <c r="D48" s="9">
        <v>0.64</v>
      </c>
      <c r="E48" s="9">
        <v>1.03</v>
      </c>
      <c r="F48" s="9">
        <v>0.54</v>
      </c>
      <c r="G48" s="9">
        <v>4.41</v>
      </c>
      <c r="I48" s="2" t="s">
        <v>111</v>
      </c>
      <c r="J48" s="9">
        <v>3.05</v>
      </c>
      <c r="K48" s="9">
        <v>0.64</v>
      </c>
      <c r="L48" s="9">
        <v>1.03</v>
      </c>
      <c r="M48" s="9">
        <v>0.54</v>
      </c>
      <c r="N48" s="9">
        <v>4.41</v>
      </c>
      <c r="P48" s="2" t="s">
        <v>111</v>
      </c>
      <c r="Q48" s="9">
        <v>3.05</v>
      </c>
      <c r="R48" s="9">
        <v>0.64</v>
      </c>
      <c r="S48" s="9">
        <v>1.03</v>
      </c>
      <c r="T48" s="9">
        <v>0.54</v>
      </c>
      <c r="U48" s="9">
        <v>4.41</v>
      </c>
    </row>
    <row r="49" spans="2:21">
      <c r="B49" s="2" t="s">
        <v>112</v>
      </c>
      <c r="C49" s="9">
        <v>3.05</v>
      </c>
      <c r="D49" s="9">
        <v>0.57999999999999996</v>
      </c>
      <c r="E49" s="9">
        <v>0.63</v>
      </c>
      <c r="F49" s="9">
        <v>0.54</v>
      </c>
      <c r="G49" s="9">
        <v>4.4400000000000004</v>
      </c>
      <c r="I49" s="2" t="s">
        <v>112</v>
      </c>
      <c r="J49" s="9">
        <v>3.05</v>
      </c>
      <c r="K49" s="9">
        <v>0.57999999999999996</v>
      </c>
      <c r="L49" s="9">
        <v>0.63</v>
      </c>
      <c r="M49" s="9">
        <v>0.54</v>
      </c>
      <c r="N49" s="9">
        <v>4.4400000000000004</v>
      </c>
      <c r="P49" s="2" t="s">
        <v>112</v>
      </c>
      <c r="Q49" s="9">
        <v>3.05</v>
      </c>
      <c r="R49" s="9">
        <v>0.57999999999999996</v>
      </c>
      <c r="S49" s="9">
        <v>0.63</v>
      </c>
      <c r="T49" s="9">
        <v>0.54</v>
      </c>
      <c r="U49" s="9">
        <v>4.4400000000000004</v>
      </c>
    </row>
    <row r="50" spans="2:21">
      <c r="B50" s="2" t="s">
        <v>113</v>
      </c>
      <c r="C50" s="9">
        <v>2.86</v>
      </c>
      <c r="D50" s="9">
        <v>0.63</v>
      </c>
      <c r="E50" s="9">
        <v>0.93</v>
      </c>
      <c r="F50" s="9">
        <v>0.54</v>
      </c>
      <c r="G50" s="9">
        <v>4.5999999999999996</v>
      </c>
      <c r="I50" s="2" t="s">
        <v>113</v>
      </c>
      <c r="J50" s="9">
        <v>2.86</v>
      </c>
      <c r="K50" s="9">
        <v>0.63</v>
      </c>
      <c r="L50" s="9">
        <v>0.93</v>
      </c>
      <c r="M50" s="9">
        <v>0.54</v>
      </c>
      <c r="N50" s="9">
        <v>4.5999999999999996</v>
      </c>
      <c r="P50" s="2" t="s">
        <v>113</v>
      </c>
      <c r="Q50" s="9">
        <v>2.86</v>
      </c>
      <c r="R50" s="9">
        <v>0.63</v>
      </c>
      <c r="S50" s="9">
        <v>0.93</v>
      </c>
      <c r="T50" s="9">
        <v>0.54</v>
      </c>
      <c r="U50" s="9">
        <v>4.5999999999999996</v>
      </c>
    </row>
    <row r="51" spans="2:21">
      <c r="B51" s="2" t="s">
        <v>114</v>
      </c>
      <c r="C51" s="9">
        <v>2.76</v>
      </c>
      <c r="D51" s="9">
        <v>0.49</v>
      </c>
      <c r="E51" s="9">
        <v>1.39</v>
      </c>
      <c r="F51" s="9">
        <v>0.31</v>
      </c>
      <c r="G51" s="9">
        <v>4.55</v>
      </c>
      <c r="I51" s="2" t="s">
        <v>114</v>
      </c>
      <c r="J51" s="9">
        <v>2.76</v>
      </c>
      <c r="K51" s="9">
        <v>0.49</v>
      </c>
      <c r="L51" s="9">
        <v>1.39</v>
      </c>
      <c r="M51" s="9">
        <v>0.31</v>
      </c>
      <c r="N51" s="9">
        <v>4.55</v>
      </c>
      <c r="P51" s="2" t="s">
        <v>114</v>
      </c>
      <c r="Q51" s="9">
        <v>2.76</v>
      </c>
      <c r="R51" s="9">
        <v>0.49</v>
      </c>
      <c r="S51" s="9">
        <v>1.39</v>
      </c>
      <c r="T51" s="9">
        <v>0.31</v>
      </c>
      <c r="U51" s="9">
        <v>4.55</v>
      </c>
    </row>
    <row r="52" spans="2:21">
      <c r="B52" s="2" t="s">
        <v>115</v>
      </c>
      <c r="C52" s="9">
        <v>3.04</v>
      </c>
      <c r="D52" s="9">
        <v>0.63</v>
      </c>
      <c r="E52" s="9">
        <v>0.98</v>
      </c>
      <c r="F52" s="9">
        <v>0.59</v>
      </c>
      <c r="G52" s="9">
        <v>5.0599999999999996</v>
      </c>
      <c r="I52" s="2" t="s">
        <v>115</v>
      </c>
      <c r="J52" s="9">
        <v>3.04</v>
      </c>
      <c r="K52" s="9">
        <v>0.63</v>
      </c>
      <c r="L52" s="9">
        <v>0.98</v>
      </c>
      <c r="M52" s="9">
        <v>0.59</v>
      </c>
      <c r="N52" s="9">
        <v>5.0599999999999996</v>
      </c>
      <c r="P52" s="2" t="s">
        <v>115</v>
      </c>
      <c r="Q52" s="9">
        <v>3.04</v>
      </c>
      <c r="R52" s="9">
        <v>0.63</v>
      </c>
      <c r="S52" s="9">
        <v>0.98</v>
      </c>
      <c r="T52" s="9">
        <v>0.59</v>
      </c>
      <c r="U52" s="9">
        <v>5.0599999999999996</v>
      </c>
    </row>
    <row r="53" spans="2:21">
      <c r="B53" s="2" t="s">
        <v>116</v>
      </c>
      <c r="C53" s="9">
        <v>2.56</v>
      </c>
      <c r="D53" s="9">
        <v>0.55000000000000004</v>
      </c>
      <c r="E53" s="9">
        <v>0.72</v>
      </c>
      <c r="F53" s="9">
        <v>0.47</v>
      </c>
      <c r="G53" s="9">
        <v>4.1399999999999997</v>
      </c>
      <c r="I53" s="2" t="s">
        <v>116</v>
      </c>
      <c r="J53" s="9">
        <v>2.56</v>
      </c>
      <c r="K53" s="9">
        <v>0.55000000000000004</v>
      </c>
      <c r="L53" s="9">
        <v>0.72</v>
      </c>
      <c r="M53" s="9">
        <v>0.47</v>
      </c>
      <c r="N53" s="9">
        <v>4.1399999999999997</v>
      </c>
      <c r="P53" s="2" t="s">
        <v>116</v>
      </c>
      <c r="Q53" s="9">
        <v>2.56</v>
      </c>
      <c r="R53" s="9">
        <v>0.55000000000000004</v>
      </c>
      <c r="S53" s="9">
        <v>0.72</v>
      </c>
      <c r="T53" s="9">
        <v>0.47</v>
      </c>
      <c r="U53" s="9">
        <v>4.1399999999999997</v>
      </c>
    </row>
    <row r="54" spans="2:21">
      <c r="B54" s="2" t="s">
        <v>117</v>
      </c>
      <c r="C54" s="9">
        <v>2.59</v>
      </c>
      <c r="D54" s="9">
        <v>0.65</v>
      </c>
      <c r="E54" s="9">
        <v>1.06</v>
      </c>
      <c r="F54" s="9">
        <v>0.63</v>
      </c>
      <c r="G54" s="9">
        <v>4.67</v>
      </c>
      <c r="I54" s="2" t="s">
        <v>117</v>
      </c>
      <c r="J54" s="9">
        <v>2.59</v>
      </c>
      <c r="K54" s="9">
        <v>0.65</v>
      </c>
      <c r="L54" s="9">
        <v>1.06</v>
      </c>
      <c r="M54" s="9">
        <v>0.63</v>
      </c>
      <c r="N54" s="9">
        <v>4.67</v>
      </c>
      <c r="P54" s="2" t="s">
        <v>117</v>
      </c>
      <c r="Q54" s="9">
        <v>2.59</v>
      </c>
      <c r="R54" s="9">
        <v>0.65</v>
      </c>
      <c r="S54" s="9">
        <v>1.06</v>
      </c>
      <c r="T54" s="9">
        <v>0.63</v>
      </c>
      <c r="U54" s="9">
        <v>4.67</v>
      </c>
    </row>
    <row r="58" spans="2:21">
      <c r="C58" s="7" t="s">
        <v>120</v>
      </c>
      <c r="J58" s="7" t="s">
        <v>121</v>
      </c>
      <c r="Q58" s="7" t="s">
        <v>143</v>
      </c>
    </row>
    <row r="60" spans="2:21">
      <c r="B60" s="1"/>
      <c r="C60" s="3" t="s">
        <v>88</v>
      </c>
      <c r="D60" s="3" t="s">
        <v>89</v>
      </c>
      <c r="E60" s="3" t="s">
        <v>90</v>
      </c>
      <c r="F60" s="3" t="s">
        <v>91</v>
      </c>
      <c r="G60" s="3" t="s">
        <v>92</v>
      </c>
      <c r="I60" s="1"/>
      <c r="J60" s="3" t="s">
        <v>88</v>
      </c>
      <c r="K60" s="3" t="s">
        <v>89</v>
      </c>
      <c r="L60" s="3" t="s">
        <v>90</v>
      </c>
      <c r="M60" s="3" t="s">
        <v>91</v>
      </c>
      <c r="N60" s="3" t="s">
        <v>92</v>
      </c>
      <c r="P60" s="1"/>
      <c r="Q60" s="3" t="s">
        <v>88</v>
      </c>
      <c r="R60" s="3" t="s">
        <v>89</v>
      </c>
      <c r="S60" s="3" t="s">
        <v>90</v>
      </c>
      <c r="T60" s="3" t="s">
        <v>91</v>
      </c>
      <c r="U60" s="3" t="s">
        <v>92</v>
      </c>
    </row>
    <row r="61" spans="2:21">
      <c r="B61" s="2" t="s">
        <v>93</v>
      </c>
      <c r="C61" s="6">
        <v>3.14</v>
      </c>
      <c r="D61" s="6">
        <v>0.67</v>
      </c>
      <c r="E61" s="6">
        <v>1.48</v>
      </c>
      <c r="F61" s="6">
        <v>0.93</v>
      </c>
      <c r="G61" s="6">
        <v>4.5999999999999996</v>
      </c>
      <c r="I61" s="2" t="s">
        <v>93</v>
      </c>
      <c r="J61" s="6">
        <v>3.14</v>
      </c>
      <c r="K61" s="6">
        <v>0.67</v>
      </c>
      <c r="L61" s="6">
        <v>1.48</v>
      </c>
      <c r="M61" s="6">
        <v>0.93</v>
      </c>
      <c r="N61" s="6">
        <v>4.5999999999999996</v>
      </c>
      <c r="P61" s="2" t="s">
        <v>93</v>
      </c>
      <c r="Q61" s="9">
        <v>3.14</v>
      </c>
      <c r="R61" s="9">
        <v>0.67</v>
      </c>
      <c r="S61" s="9">
        <v>1.48</v>
      </c>
      <c r="T61" s="9">
        <v>0.93</v>
      </c>
      <c r="U61" s="9">
        <v>4.5999999999999996</v>
      </c>
    </row>
    <row r="62" spans="2:21">
      <c r="B62" s="2" t="s">
        <v>94</v>
      </c>
      <c r="C62" s="6">
        <v>3</v>
      </c>
      <c r="D62" s="6">
        <v>0.79</v>
      </c>
      <c r="E62" s="6">
        <v>1.25</v>
      </c>
      <c r="F62" s="6">
        <v>1.19</v>
      </c>
      <c r="G62" s="6">
        <v>4.5199999999999996</v>
      </c>
      <c r="I62" s="2" t="s">
        <v>94</v>
      </c>
      <c r="J62" s="6">
        <v>3</v>
      </c>
      <c r="K62" s="6">
        <v>0.79</v>
      </c>
      <c r="L62" s="6">
        <v>1.25</v>
      </c>
      <c r="M62" s="6">
        <v>1.19</v>
      </c>
      <c r="N62" s="6">
        <v>4.5199999999999996</v>
      </c>
      <c r="P62" s="2" t="s">
        <v>94</v>
      </c>
      <c r="Q62" s="9">
        <v>3</v>
      </c>
      <c r="R62" s="9">
        <v>0.79</v>
      </c>
      <c r="S62" s="9">
        <v>1.25</v>
      </c>
      <c r="T62" s="9">
        <v>1.19</v>
      </c>
      <c r="U62" s="9">
        <v>4.5199999999999996</v>
      </c>
    </row>
    <row r="63" spans="2:21">
      <c r="B63" s="2" t="s">
        <v>95</v>
      </c>
      <c r="C63" s="6">
        <v>3.47</v>
      </c>
      <c r="D63" s="6">
        <v>0.87</v>
      </c>
      <c r="E63" s="6">
        <v>0.99</v>
      </c>
      <c r="F63" s="6">
        <v>1.19</v>
      </c>
      <c r="G63" s="6">
        <v>5.17</v>
      </c>
      <c r="I63" s="2" t="s">
        <v>95</v>
      </c>
      <c r="J63" s="6">
        <v>3.47</v>
      </c>
      <c r="K63" s="6">
        <v>0.87</v>
      </c>
      <c r="L63" s="6">
        <v>0.99</v>
      </c>
      <c r="M63" s="6">
        <v>1.19</v>
      </c>
      <c r="N63" s="6">
        <v>5.17</v>
      </c>
      <c r="P63" s="2" t="s">
        <v>95</v>
      </c>
      <c r="Q63" s="9">
        <v>3.47</v>
      </c>
      <c r="R63" s="9">
        <v>0.87</v>
      </c>
      <c r="S63" s="9">
        <v>0.99</v>
      </c>
      <c r="T63" s="9">
        <v>1.19</v>
      </c>
      <c r="U63" s="9">
        <v>5.17</v>
      </c>
    </row>
    <row r="64" spans="2:21">
      <c r="B64" s="2" t="s">
        <v>96</v>
      </c>
      <c r="C64" s="6">
        <v>2.82</v>
      </c>
      <c r="D64" s="6">
        <v>0.84</v>
      </c>
      <c r="E64" s="6">
        <v>0.67</v>
      </c>
      <c r="F64" s="6">
        <v>1.19</v>
      </c>
      <c r="G64" s="6">
        <v>4.7300000000000004</v>
      </c>
      <c r="I64" s="2" t="s">
        <v>96</v>
      </c>
      <c r="J64" s="6">
        <v>2.82</v>
      </c>
      <c r="K64" s="6">
        <v>0.84</v>
      </c>
      <c r="L64" s="6">
        <v>0.67</v>
      </c>
      <c r="M64" s="6">
        <v>1.19</v>
      </c>
      <c r="N64" s="6">
        <v>4.7300000000000004</v>
      </c>
      <c r="P64" s="2" t="s">
        <v>96</v>
      </c>
      <c r="Q64" s="9">
        <v>2.82</v>
      </c>
      <c r="R64" s="9">
        <v>0.84</v>
      </c>
      <c r="S64" s="9">
        <v>0.67</v>
      </c>
      <c r="T64" s="9">
        <v>1.19</v>
      </c>
      <c r="U64" s="9">
        <v>4.7300000000000004</v>
      </c>
    </row>
    <row r="65" spans="2:21">
      <c r="B65" s="2" t="s">
        <v>97</v>
      </c>
      <c r="C65" s="6">
        <v>2.61</v>
      </c>
      <c r="D65" s="6">
        <v>0.76</v>
      </c>
      <c r="E65" s="6">
        <v>1.08</v>
      </c>
      <c r="F65" s="6">
        <v>1.19</v>
      </c>
      <c r="G65" s="6">
        <v>4.32</v>
      </c>
      <c r="I65" s="2" t="s">
        <v>97</v>
      </c>
      <c r="J65" s="6">
        <v>2.61</v>
      </c>
      <c r="K65" s="6">
        <v>0.76</v>
      </c>
      <c r="L65" s="6">
        <v>1.08</v>
      </c>
      <c r="M65" s="6">
        <v>1.19</v>
      </c>
      <c r="N65" s="6">
        <v>4.32</v>
      </c>
      <c r="P65" s="2" t="s">
        <v>97</v>
      </c>
      <c r="Q65" s="9">
        <v>2.61</v>
      </c>
      <c r="R65" s="9">
        <v>0.76</v>
      </c>
      <c r="S65" s="9">
        <v>1.08</v>
      </c>
      <c r="T65" s="9">
        <v>1.19</v>
      </c>
      <c r="U65" s="9">
        <v>4.32</v>
      </c>
    </row>
    <row r="66" spans="2:21">
      <c r="B66" s="2" t="s">
        <v>98</v>
      </c>
      <c r="C66" s="6">
        <v>2.52</v>
      </c>
      <c r="D66" s="6">
        <v>0.69</v>
      </c>
      <c r="E66" s="6">
        <v>1.49</v>
      </c>
      <c r="F66" s="6">
        <v>1.19</v>
      </c>
      <c r="G66" s="6">
        <v>4.92</v>
      </c>
      <c r="I66" s="2" t="s">
        <v>98</v>
      </c>
      <c r="J66" s="6">
        <v>2.52</v>
      </c>
      <c r="K66" s="6">
        <v>0.69</v>
      </c>
      <c r="L66" s="6">
        <v>1.49</v>
      </c>
      <c r="M66" s="6">
        <v>1.19</v>
      </c>
      <c r="N66" s="6">
        <v>4.92</v>
      </c>
      <c r="P66" s="2" t="s">
        <v>98</v>
      </c>
      <c r="Q66" s="9">
        <v>2.52</v>
      </c>
      <c r="R66" s="9">
        <v>0.69</v>
      </c>
      <c r="S66" s="9">
        <v>1.49</v>
      </c>
      <c r="T66" s="9">
        <v>1.19</v>
      </c>
      <c r="U66" s="9">
        <v>4.92</v>
      </c>
    </row>
    <row r="67" spans="2:21">
      <c r="B67" s="2" t="s">
        <v>99</v>
      </c>
      <c r="C67" s="6">
        <v>3.35</v>
      </c>
      <c r="D67" s="6">
        <v>0.68</v>
      </c>
      <c r="E67" s="6">
        <v>1.44</v>
      </c>
      <c r="F67" s="6">
        <v>1.19</v>
      </c>
      <c r="G67" s="6">
        <v>4.57</v>
      </c>
      <c r="I67" s="2" t="s">
        <v>99</v>
      </c>
      <c r="J67" s="6">
        <v>3.35</v>
      </c>
      <c r="K67" s="6">
        <v>0.68</v>
      </c>
      <c r="L67" s="6">
        <v>1.44</v>
      </c>
      <c r="M67" s="6">
        <v>1.19</v>
      </c>
      <c r="N67" s="6">
        <v>4.57</v>
      </c>
      <c r="P67" s="2" t="s">
        <v>99</v>
      </c>
      <c r="Q67" s="9">
        <v>3.35</v>
      </c>
      <c r="R67" s="9">
        <v>0.68</v>
      </c>
      <c r="S67" s="9">
        <v>1.44</v>
      </c>
      <c r="T67" s="9">
        <v>1.19</v>
      </c>
      <c r="U67" s="9">
        <v>4.57</v>
      </c>
    </row>
    <row r="68" spans="2:21">
      <c r="B68" s="2" t="s">
        <v>100</v>
      </c>
      <c r="C68" s="6">
        <v>2.89</v>
      </c>
      <c r="D68" s="6">
        <v>0.79</v>
      </c>
      <c r="E68" s="6">
        <v>1.01</v>
      </c>
      <c r="F68" s="6">
        <v>1.19</v>
      </c>
      <c r="G68" s="6">
        <v>4.97</v>
      </c>
      <c r="I68" s="2" t="s">
        <v>100</v>
      </c>
      <c r="J68" s="6">
        <v>2.89</v>
      </c>
      <c r="K68" s="6">
        <v>0.79</v>
      </c>
      <c r="L68" s="6">
        <v>1.01</v>
      </c>
      <c r="M68" s="6">
        <v>1.19</v>
      </c>
      <c r="N68" s="6">
        <v>4.97</v>
      </c>
      <c r="P68" s="2" t="s">
        <v>100</v>
      </c>
      <c r="Q68" s="9">
        <v>2.89</v>
      </c>
      <c r="R68" s="9">
        <v>0.79</v>
      </c>
      <c r="S68" s="9">
        <v>1.01</v>
      </c>
      <c r="T68" s="9">
        <v>1.19</v>
      </c>
      <c r="U68" s="9">
        <v>4.97</v>
      </c>
    </row>
    <row r="69" spans="2:21">
      <c r="B69" s="2" t="s">
        <v>101</v>
      </c>
      <c r="C69" s="6">
        <v>2.62</v>
      </c>
      <c r="D69" s="6">
        <v>0.72</v>
      </c>
      <c r="E69" s="6">
        <v>0.76</v>
      </c>
      <c r="F69" s="6">
        <v>1.19</v>
      </c>
      <c r="G69" s="6">
        <v>4.96</v>
      </c>
      <c r="I69" s="2" t="s">
        <v>101</v>
      </c>
      <c r="J69" s="6">
        <v>2.62</v>
      </c>
      <c r="K69" s="6">
        <v>0.72</v>
      </c>
      <c r="L69" s="6">
        <v>0.76</v>
      </c>
      <c r="M69" s="6">
        <v>1.19</v>
      </c>
      <c r="N69" s="6">
        <v>4.96</v>
      </c>
      <c r="P69" s="2" t="s">
        <v>101</v>
      </c>
      <c r="Q69" s="9">
        <v>2.62</v>
      </c>
      <c r="R69" s="9">
        <v>0.72</v>
      </c>
      <c r="S69" s="9">
        <v>0.76</v>
      </c>
      <c r="T69" s="9">
        <v>1.19</v>
      </c>
      <c r="U69" s="9">
        <v>4.96</v>
      </c>
    </row>
    <row r="70" spans="2:21">
      <c r="B70" s="2" t="s">
        <v>102</v>
      </c>
      <c r="C70" s="6">
        <v>2.89</v>
      </c>
      <c r="D70" s="6">
        <v>0.66</v>
      </c>
      <c r="E70" s="6">
        <v>1.43</v>
      </c>
      <c r="F70" s="6">
        <v>1.19</v>
      </c>
      <c r="G70" s="6">
        <v>4.51</v>
      </c>
      <c r="I70" s="2" t="s">
        <v>102</v>
      </c>
      <c r="J70" s="6">
        <v>2.89</v>
      </c>
      <c r="K70" s="6">
        <v>0.66</v>
      </c>
      <c r="L70" s="6">
        <v>1.43</v>
      </c>
      <c r="M70" s="6">
        <v>1.19</v>
      </c>
      <c r="N70" s="6">
        <v>4.51</v>
      </c>
      <c r="P70" s="2" t="s">
        <v>102</v>
      </c>
      <c r="Q70" s="9">
        <v>2.89</v>
      </c>
      <c r="R70" s="9">
        <v>0.66</v>
      </c>
      <c r="S70" s="9">
        <v>1.43</v>
      </c>
      <c r="T70" s="9">
        <v>1.19</v>
      </c>
      <c r="U70" s="9">
        <v>4.51</v>
      </c>
    </row>
    <row r="71" spans="2:21">
      <c r="B71" s="2" t="s">
        <v>103</v>
      </c>
      <c r="C71" s="6">
        <v>2.93</v>
      </c>
      <c r="D71" s="6">
        <v>0.6</v>
      </c>
      <c r="E71" s="6">
        <v>1.08</v>
      </c>
      <c r="F71" s="6">
        <v>1.19</v>
      </c>
      <c r="G71" s="6">
        <v>4.76</v>
      </c>
      <c r="I71" s="2" t="s">
        <v>103</v>
      </c>
      <c r="J71" s="6">
        <v>2.93</v>
      </c>
      <c r="K71" s="6">
        <v>0.6</v>
      </c>
      <c r="L71" s="6">
        <v>1.08</v>
      </c>
      <c r="M71" s="6">
        <v>1.19</v>
      </c>
      <c r="N71" s="6">
        <v>4.76</v>
      </c>
      <c r="P71" s="2" t="s">
        <v>103</v>
      </c>
      <c r="Q71" s="9">
        <v>2.93</v>
      </c>
      <c r="R71" s="9">
        <v>0.6</v>
      </c>
      <c r="S71" s="9">
        <v>1.08</v>
      </c>
      <c r="T71" s="9">
        <v>1.19</v>
      </c>
      <c r="U71" s="9">
        <v>4.76</v>
      </c>
    </row>
    <row r="72" spans="2:21">
      <c r="B72" s="2" t="s">
        <v>104</v>
      </c>
      <c r="C72" s="6">
        <v>3.3</v>
      </c>
      <c r="D72" s="6">
        <v>0.52</v>
      </c>
      <c r="E72" s="6">
        <v>0.7</v>
      </c>
      <c r="F72" s="6">
        <v>0.54</v>
      </c>
      <c r="G72" s="6">
        <v>5.03</v>
      </c>
      <c r="I72" s="2" t="s">
        <v>104</v>
      </c>
      <c r="J72" s="6">
        <v>3.3</v>
      </c>
      <c r="K72" s="6">
        <v>0.52</v>
      </c>
      <c r="L72" s="6">
        <v>0.7</v>
      </c>
      <c r="M72" s="6">
        <v>0.54</v>
      </c>
      <c r="N72" s="6">
        <v>5.03</v>
      </c>
      <c r="P72" s="2" t="s">
        <v>104</v>
      </c>
      <c r="Q72" s="9">
        <v>3.3</v>
      </c>
      <c r="R72" s="9">
        <v>0.52</v>
      </c>
      <c r="S72" s="9">
        <v>0.7</v>
      </c>
      <c r="T72" s="9">
        <v>0.54</v>
      </c>
      <c r="U72" s="9">
        <v>5.03</v>
      </c>
    </row>
    <row r="73" spans="2:21">
      <c r="B73" s="2" t="s">
        <v>105</v>
      </c>
      <c r="C73" s="6">
        <v>3.47</v>
      </c>
      <c r="D73" s="6">
        <v>0.59</v>
      </c>
      <c r="E73" s="6">
        <v>1.18</v>
      </c>
      <c r="F73" s="6">
        <v>0.54</v>
      </c>
      <c r="G73" s="6">
        <v>4.63</v>
      </c>
      <c r="I73" s="2" t="s">
        <v>105</v>
      </c>
      <c r="J73" s="6">
        <v>3.47</v>
      </c>
      <c r="K73" s="6">
        <v>0.59</v>
      </c>
      <c r="L73" s="6">
        <v>1.18</v>
      </c>
      <c r="M73" s="6">
        <v>0.54</v>
      </c>
      <c r="N73" s="6">
        <v>4.63</v>
      </c>
      <c r="P73" s="2" t="s">
        <v>105</v>
      </c>
      <c r="Q73" s="9">
        <v>3.47</v>
      </c>
      <c r="R73" s="9">
        <v>0.59</v>
      </c>
      <c r="S73" s="9">
        <v>1.18</v>
      </c>
      <c r="T73" s="9">
        <v>0.54</v>
      </c>
      <c r="U73" s="9">
        <v>4.63</v>
      </c>
    </row>
    <row r="74" spans="2:21">
      <c r="B74" s="2" t="s">
        <v>106</v>
      </c>
      <c r="C74" s="6">
        <v>2.81</v>
      </c>
      <c r="D74" s="6">
        <v>0.52</v>
      </c>
      <c r="E74" s="6">
        <v>0.87</v>
      </c>
      <c r="F74" s="6">
        <v>0.54</v>
      </c>
      <c r="G74" s="6">
        <v>4.34</v>
      </c>
      <c r="I74" s="2" t="s">
        <v>106</v>
      </c>
      <c r="J74" s="6">
        <v>2.81</v>
      </c>
      <c r="K74" s="6">
        <v>0.52</v>
      </c>
      <c r="L74" s="6">
        <v>0.87</v>
      </c>
      <c r="M74" s="6">
        <v>0.54</v>
      </c>
      <c r="N74" s="6">
        <v>4.34</v>
      </c>
      <c r="P74" s="2" t="s">
        <v>106</v>
      </c>
      <c r="Q74" s="9">
        <v>2.81</v>
      </c>
      <c r="R74" s="9">
        <v>0.52</v>
      </c>
      <c r="S74" s="9">
        <v>0.87</v>
      </c>
      <c r="T74" s="9">
        <v>0.54</v>
      </c>
      <c r="U74" s="9">
        <v>4.34</v>
      </c>
    </row>
    <row r="75" spans="2:21">
      <c r="B75" s="2" t="s">
        <v>107</v>
      </c>
      <c r="C75" s="6">
        <v>3.43</v>
      </c>
      <c r="D75" s="6">
        <v>0.56000000000000005</v>
      </c>
      <c r="E75" s="6">
        <v>1.05</v>
      </c>
      <c r="F75" s="6">
        <v>0.54</v>
      </c>
      <c r="G75" s="6">
        <v>4.67</v>
      </c>
      <c r="I75" s="2" t="s">
        <v>107</v>
      </c>
      <c r="J75" s="6">
        <v>3.43</v>
      </c>
      <c r="K75" s="6">
        <v>0.56000000000000005</v>
      </c>
      <c r="L75" s="6">
        <v>1.05</v>
      </c>
      <c r="M75" s="6">
        <v>0.54</v>
      </c>
      <c r="N75" s="6">
        <v>4.67</v>
      </c>
      <c r="P75" s="2" t="s">
        <v>107</v>
      </c>
      <c r="Q75" s="9">
        <v>3.43</v>
      </c>
      <c r="R75" s="9">
        <v>0.56000000000000005</v>
      </c>
      <c r="S75" s="9">
        <v>1.05</v>
      </c>
      <c r="T75" s="9">
        <v>0.54</v>
      </c>
      <c r="U75" s="9">
        <v>4.67</v>
      </c>
    </row>
    <row r="76" spans="2:21">
      <c r="B76" s="2" t="s">
        <v>108</v>
      </c>
      <c r="C76" s="6">
        <v>3.15</v>
      </c>
      <c r="D76" s="6">
        <v>0.53</v>
      </c>
      <c r="E76" s="6">
        <v>0.66</v>
      </c>
      <c r="F76" s="6">
        <v>0.54</v>
      </c>
      <c r="G76" s="6">
        <v>4.83</v>
      </c>
      <c r="I76" s="2" t="s">
        <v>108</v>
      </c>
      <c r="J76" s="6">
        <v>3.15</v>
      </c>
      <c r="K76" s="6">
        <v>0.53</v>
      </c>
      <c r="L76" s="6">
        <v>0.66</v>
      </c>
      <c r="M76" s="6">
        <v>0.54</v>
      </c>
      <c r="N76" s="6">
        <v>4.83</v>
      </c>
      <c r="P76" s="2" t="s">
        <v>108</v>
      </c>
      <c r="Q76" s="9">
        <v>3.15</v>
      </c>
      <c r="R76" s="9">
        <v>0.53</v>
      </c>
      <c r="S76" s="9">
        <v>0.66</v>
      </c>
      <c r="T76" s="9">
        <v>0.54</v>
      </c>
      <c r="U76" s="9">
        <v>4.83</v>
      </c>
    </row>
    <row r="77" spans="2:21">
      <c r="B77" s="2" t="s">
        <v>109</v>
      </c>
      <c r="C77" s="6">
        <v>2.64</v>
      </c>
      <c r="D77" s="6">
        <v>0.63</v>
      </c>
      <c r="E77" s="6">
        <v>1.1499999999999999</v>
      </c>
      <c r="F77" s="6">
        <v>0.54</v>
      </c>
      <c r="G77" s="6">
        <v>4.37</v>
      </c>
      <c r="I77" s="2" t="s">
        <v>109</v>
      </c>
      <c r="J77" s="6">
        <v>2.64</v>
      </c>
      <c r="K77" s="6">
        <v>0.63</v>
      </c>
      <c r="L77" s="6">
        <v>1.1499999999999999</v>
      </c>
      <c r="M77" s="6">
        <v>0.54</v>
      </c>
      <c r="N77" s="6">
        <v>4.37</v>
      </c>
      <c r="P77" s="2" t="s">
        <v>109</v>
      </c>
      <c r="Q77" s="9">
        <v>2.64</v>
      </c>
      <c r="R77" s="9">
        <v>0.63</v>
      </c>
      <c r="S77" s="9">
        <v>1.1499999999999999</v>
      </c>
      <c r="T77" s="9">
        <v>0.54</v>
      </c>
      <c r="U77" s="9">
        <v>4.37</v>
      </c>
    </row>
    <row r="78" spans="2:21">
      <c r="B78" s="2" t="s">
        <v>110</v>
      </c>
      <c r="C78" s="6">
        <v>2.79</v>
      </c>
      <c r="D78" s="6">
        <v>0.63</v>
      </c>
      <c r="E78" s="6">
        <v>1</v>
      </c>
      <c r="F78" s="6">
        <v>0.54</v>
      </c>
      <c r="G78" s="6">
        <v>4.2</v>
      </c>
      <c r="I78" s="2" t="s">
        <v>110</v>
      </c>
      <c r="J78" s="6">
        <v>2.79</v>
      </c>
      <c r="K78" s="6">
        <v>0.63</v>
      </c>
      <c r="L78" s="6">
        <v>1</v>
      </c>
      <c r="M78" s="6">
        <v>0.54</v>
      </c>
      <c r="N78" s="6">
        <v>4.2</v>
      </c>
      <c r="P78" s="2" t="s">
        <v>110</v>
      </c>
      <c r="Q78" s="9">
        <v>2.79</v>
      </c>
      <c r="R78" s="9">
        <v>0.63</v>
      </c>
      <c r="S78" s="9">
        <v>1</v>
      </c>
      <c r="T78" s="9">
        <v>0.54</v>
      </c>
      <c r="U78" s="9">
        <v>4.2</v>
      </c>
    </row>
    <row r="79" spans="2:21">
      <c r="B79" s="2" t="s">
        <v>111</v>
      </c>
      <c r="C79" s="6">
        <v>3.05</v>
      </c>
      <c r="D79" s="6">
        <v>0.64</v>
      </c>
      <c r="E79" s="6">
        <v>1.03</v>
      </c>
      <c r="F79" s="6">
        <v>0.54</v>
      </c>
      <c r="G79" s="6">
        <v>4.41</v>
      </c>
      <c r="I79" s="2" t="s">
        <v>111</v>
      </c>
      <c r="J79" s="6">
        <v>3.05</v>
      </c>
      <c r="K79" s="6">
        <v>0.64</v>
      </c>
      <c r="L79" s="6">
        <v>1.03</v>
      </c>
      <c r="M79" s="6">
        <v>0.54</v>
      </c>
      <c r="N79" s="6">
        <v>4.41</v>
      </c>
      <c r="P79" s="2" t="s">
        <v>111</v>
      </c>
      <c r="Q79" s="9">
        <v>3.05</v>
      </c>
      <c r="R79" s="9">
        <v>0.64</v>
      </c>
      <c r="S79" s="9">
        <v>1.03</v>
      </c>
      <c r="T79" s="9">
        <v>0.54</v>
      </c>
      <c r="U79" s="9">
        <v>4.41</v>
      </c>
    </row>
    <row r="80" spans="2:21">
      <c r="B80" s="2" t="s">
        <v>112</v>
      </c>
      <c r="C80" s="6">
        <v>3.05</v>
      </c>
      <c r="D80" s="6">
        <v>0.57999999999999996</v>
      </c>
      <c r="E80" s="6">
        <v>0.63</v>
      </c>
      <c r="F80" s="6">
        <v>0.54</v>
      </c>
      <c r="G80" s="6">
        <v>4.4400000000000004</v>
      </c>
      <c r="I80" s="2" t="s">
        <v>112</v>
      </c>
      <c r="J80" s="6">
        <v>3.05</v>
      </c>
      <c r="K80" s="6">
        <v>0.57999999999999996</v>
      </c>
      <c r="L80" s="6">
        <v>0.63</v>
      </c>
      <c r="M80" s="6">
        <v>0.54</v>
      </c>
      <c r="N80" s="6">
        <v>4.4400000000000004</v>
      </c>
      <c r="P80" s="2" t="s">
        <v>112</v>
      </c>
      <c r="Q80" s="9">
        <v>3.05</v>
      </c>
      <c r="R80" s="9">
        <v>0.57999999999999996</v>
      </c>
      <c r="S80" s="9">
        <v>0.63</v>
      </c>
      <c r="T80" s="9">
        <v>0.54</v>
      </c>
      <c r="U80" s="9">
        <v>4.4400000000000004</v>
      </c>
    </row>
    <row r="81" spans="2:21">
      <c r="B81" s="2" t="s">
        <v>113</v>
      </c>
      <c r="C81" s="6">
        <v>2.86</v>
      </c>
      <c r="D81" s="6">
        <v>0.63</v>
      </c>
      <c r="E81" s="6">
        <v>0.93</v>
      </c>
      <c r="F81" s="6">
        <v>0.54</v>
      </c>
      <c r="G81" s="6">
        <v>4.5999999999999996</v>
      </c>
      <c r="I81" s="2" t="s">
        <v>113</v>
      </c>
      <c r="J81" s="6">
        <v>2.86</v>
      </c>
      <c r="K81" s="6">
        <v>0.63</v>
      </c>
      <c r="L81" s="6">
        <v>0.93</v>
      </c>
      <c r="M81" s="6">
        <v>0.54</v>
      </c>
      <c r="N81" s="6">
        <v>4.5999999999999996</v>
      </c>
      <c r="P81" s="2" t="s">
        <v>113</v>
      </c>
      <c r="Q81" s="9">
        <v>2.86</v>
      </c>
      <c r="R81" s="9">
        <v>0.63</v>
      </c>
      <c r="S81" s="9">
        <v>0.93</v>
      </c>
      <c r="T81" s="9">
        <v>0.54</v>
      </c>
      <c r="U81" s="9">
        <v>4.5999999999999996</v>
      </c>
    </row>
    <row r="82" spans="2:21">
      <c r="B82" s="2" t="s">
        <v>114</v>
      </c>
      <c r="C82" s="6">
        <v>2.76</v>
      </c>
      <c r="D82" s="6">
        <v>0.49</v>
      </c>
      <c r="E82" s="6">
        <v>1.39</v>
      </c>
      <c r="F82" s="6">
        <v>0.31</v>
      </c>
      <c r="G82" s="6">
        <v>4.55</v>
      </c>
      <c r="I82" s="2" t="s">
        <v>114</v>
      </c>
      <c r="J82" s="6">
        <v>2.76</v>
      </c>
      <c r="K82" s="6">
        <v>0.49</v>
      </c>
      <c r="L82" s="6">
        <v>1.39</v>
      </c>
      <c r="M82" s="6">
        <v>0.31</v>
      </c>
      <c r="N82" s="6">
        <v>4.55</v>
      </c>
      <c r="P82" s="2" t="s">
        <v>114</v>
      </c>
      <c r="Q82" s="9">
        <v>2.76</v>
      </c>
      <c r="R82" s="9">
        <v>0.49</v>
      </c>
      <c r="S82" s="9">
        <v>1.39</v>
      </c>
      <c r="T82" s="9">
        <v>0.31</v>
      </c>
      <c r="U82" s="9">
        <v>4.55</v>
      </c>
    </row>
    <row r="83" spans="2:21">
      <c r="B83" s="2" t="s">
        <v>115</v>
      </c>
      <c r="C83" s="6">
        <v>3.04</v>
      </c>
      <c r="D83" s="6">
        <v>0.63</v>
      </c>
      <c r="E83" s="6">
        <v>0.98</v>
      </c>
      <c r="F83" s="6">
        <v>0.59</v>
      </c>
      <c r="G83" s="6">
        <v>5.0599999999999996</v>
      </c>
      <c r="I83" s="2" t="s">
        <v>115</v>
      </c>
      <c r="J83" s="6">
        <v>3.04</v>
      </c>
      <c r="K83" s="6">
        <v>0.63</v>
      </c>
      <c r="L83" s="6">
        <v>0.98</v>
      </c>
      <c r="M83" s="6">
        <v>0.59</v>
      </c>
      <c r="N83" s="6">
        <v>5.0599999999999996</v>
      </c>
      <c r="P83" s="2" t="s">
        <v>115</v>
      </c>
      <c r="Q83" s="9">
        <v>3.04</v>
      </c>
      <c r="R83" s="9">
        <v>0.63</v>
      </c>
      <c r="S83" s="9">
        <v>0.98</v>
      </c>
      <c r="T83" s="9">
        <v>0.59</v>
      </c>
      <c r="U83" s="9">
        <v>5.0599999999999996</v>
      </c>
    </row>
    <row r="84" spans="2:21">
      <c r="B84" s="2" t="s">
        <v>116</v>
      </c>
      <c r="C84" s="6">
        <v>2.56</v>
      </c>
      <c r="D84" s="6">
        <v>0.55000000000000004</v>
      </c>
      <c r="E84" s="6">
        <v>0.72</v>
      </c>
      <c r="F84" s="6">
        <v>0.47</v>
      </c>
      <c r="G84" s="6">
        <v>4.1399999999999997</v>
      </c>
      <c r="I84" s="2" t="s">
        <v>116</v>
      </c>
      <c r="J84" s="6">
        <v>2.56</v>
      </c>
      <c r="K84" s="6">
        <v>0.55000000000000004</v>
      </c>
      <c r="L84" s="6">
        <v>0.72</v>
      </c>
      <c r="M84" s="6">
        <v>0.47</v>
      </c>
      <c r="N84" s="6">
        <v>4.1399999999999997</v>
      </c>
      <c r="P84" s="2" t="s">
        <v>116</v>
      </c>
      <c r="Q84" s="9">
        <v>2.56</v>
      </c>
      <c r="R84" s="9">
        <v>0.55000000000000004</v>
      </c>
      <c r="S84" s="9">
        <v>0.72</v>
      </c>
      <c r="T84" s="9">
        <v>0.47</v>
      </c>
      <c r="U84" s="9">
        <v>4.1399999999999997</v>
      </c>
    </row>
    <row r="85" spans="2:21">
      <c r="B85" s="2" t="s">
        <v>117</v>
      </c>
      <c r="C85" s="6">
        <v>2.59</v>
      </c>
      <c r="D85" s="6">
        <v>0.65</v>
      </c>
      <c r="E85" s="6">
        <v>1.06</v>
      </c>
      <c r="F85" s="6">
        <v>0.63</v>
      </c>
      <c r="G85" s="6">
        <v>4.67</v>
      </c>
      <c r="I85" s="2" t="s">
        <v>117</v>
      </c>
      <c r="J85" s="6">
        <v>2.59</v>
      </c>
      <c r="K85" s="6">
        <v>0.65</v>
      </c>
      <c r="L85" s="6">
        <v>1.06</v>
      </c>
      <c r="M85" s="6">
        <v>0.63</v>
      </c>
      <c r="N85" s="6">
        <v>4.67</v>
      </c>
      <c r="P85" s="2" t="s">
        <v>117</v>
      </c>
      <c r="Q85" s="9">
        <v>2.59</v>
      </c>
      <c r="R85" s="9">
        <v>0.65</v>
      </c>
      <c r="S85" s="9">
        <v>1.06</v>
      </c>
      <c r="T85" s="9">
        <v>0.63</v>
      </c>
      <c r="U85" s="9">
        <v>4.67</v>
      </c>
    </row>
    <row r="88" spans="2:21">
      <c r="C88" s="7" t="s">
        <v>144</v>
      </c>
      <c r="J88" s="7" t="s">
        <v>121</v>
      </c>
      <c r="Q88" s="7" t="s">
        <v>143</v>
      </c>
    </row>
    <row r="90" spans="2:21">
      <c r="B90" s="1"/>
      <c r="C90" s="3" t="s">
        <v>88</v>
      </c>
      <c r="D90" s="3" t="s">
        <v>89</v>
      </c>
      <c r="E90" s="3" t="s">
        <v>90</v>
      </c>
      <c r="F90" s="3" t="s">
        <v>91</v>
      </c>
      <c r="G90" s="3" t="s">
        <v>92</v>
      </c>
      <c r="I90" s="1"/>
      <c r="J90" s="3" t="s">
        <v>88</v>
      </c>
      <c r="K90" s="3" t="s">
        <v>89</v>
      </c>
      <c r="L90" s="3" t="s">
        <v>90</v>
      </c>
      <c r="M90" s="3" t="s">
        <v>91</v>
      </c>
      <c r="N90" s="3" t="s">
        <v>92</v>
      </c>
      <c r="P90" s="1"/>
      <c r="Q90" s="3" t="s">
        <v>88</v>
      </c>
      <c r="R90" s="3" t="s">
        <v>89</v>
      </c>
      <c r="S90" s="3" t="s">
        <v>90</v>
      </c>
      <c r="T90" s="3" t="s">
        <v>91</v>
      </c>
      <c r="U90" s="3" t="s">
        <v>92</v>
      </c>
    </row>
    <row r="91" spans="2:21">
      <c r="B91" s="2" t="s">
        <v>93</v>
      </c>
      <c r="C91" s="9" t="b">
        <f t="shared" ref="C91:G100" si="0">C61=MAX(C$61:C$85)</f>
        <v>0</v>
      </c>
      <c r="D91" s="9" t="b">
        <f t="shared" si="0"/>
        <v>0</v>
      </c>
      <c r="E91" s="9" t="b">
        <f t="shared" si="0"/>
        <v>0</v>
      </c>
      <c r="F91" s="9" t="b">
        <f t="shared" si="0"/>
        <v>0</v>
      </c>
      <c r="G91" s="9" t="b">
        <f t="shared" si="0"/>
        <v>0</v>
      </c>
      <c r="I91" s="2" t="s">
        <v>93</v>
      </c>
      <c r="J91" s="9" t="b">
        <f t="shared" ref="J91:N100" si="1">J61&gt;=AVERAGE(J$61:J$85)</f>
        <v>1</v>
      </c>
      <c r="K91" s="9" t="b">
        <f t="shared" si="1"/>
        <v>1</v>
      </c>
      <c r="L91" s="9" t="b">
        <f t="shared" si="1"/>
        <v>1</v>
      </c>
      <c r="M91" s="9" t="b">
        <f t="shared" si="1"/>
        <v>1</v>
      </c>
      <c r="N91" s="9" t="b">
        <f t="shared" si="1"/>
        <v>0</v>
      </c>
      <c r="P91" s="2" t="s">
        <v>93</v>
      </c>
      <c r="Q91" s="9" t="b">
        <f>MOD(ROW(),2)=1</f>
        <v>1</v>
      </c>
      <c r="R91" s="9" t="b">
        <f t="shared" ref="R91:U115" si="2">MOD(ROW(),2)=1</f>
        <v>1</v>
      </c>
      <c r="S91" s="9" t="b">
        <f t="shared" si="2"/>
        <v>1</v>
      </c>
      <c r="T91" s="9" t="b">
        <f t="shared" si="2"/>
        <v>1</v>
      </c>
      <c r="U91" s="9" t="b">
        <f t="shared" si="2"/>
        <v>1</v>
      </c>
    </row>
    <row r="92" spans="2:21">
      <c r="B92" s="2" t="s">
        <v>94</v>
      </c>
      <c r="C92" s="9" t="b">
        <f t="shared" si="0"/>
        <v>0</v>
      </c>
      <c r="D92" s="9" t="b">
        <f t="shared" si="0"/>
        <v>0</v>
      </c>
      <c r="E92" s="9" t="b">
        <f t="shared" si="0"/>
        <v>0</v>
      </c>
      <c r="F92" s="9" t="b">
        <f t="shared" si="0"/>
        <v>1</v>
      </c>
      <c r="G92" s="9" t="b">
        <f t="shared" si="0"/>
        <v>0</v>
      </c>
      <c r="I92" s="2" t="s">
        <v>94</v>
      </c>
      <c r="J92" s="9" t="b">
        <f t="shared" si="1"/>
        <v>1</v>
      </c>
      <c r="K92" s="9" t="b">
        <f t="shared" si="1"/>
        <v>1</v>
      </c>
      <c r="L92" s="9" t="b">
        <f t="shared" si="1"/>
        <v>1</v>
      </c>
      <c r="M92" s="9" t="b">
        <f t="shared" si="1"/>
        <v>1</v>
      </c>
      <c r="N92" s="9" t="b">
        <f t="shared" si="1"/>
        <v>0</v>
      </c>
      <c r="P92" s="2" t="s">
        <v>94</v>
      </c>
      <c r="Q92" s="9" t="b">
        <f t="shared" ref="Q92:Q107" si="3">MOD(ROW(),2)=1</f>
        <v>0</v>
      </c>
      <c r="R92" s="9" t="b">
        <f t="shared" si="2"/>
        <v>0</v>
      </c>
      <c r="S92" s="9" t="b">
        <f t="shared" si="2"/>
        <v>0</v>
      </c>
      <c r="T92" s="9" t="b">
        <f t="shared" si="2"/>
        <v>0</v>
      </c>
      <c r="U92" s="9" t="b">
        <f t="shared" si="2"/>
        <v>0</v>
      </c>
    </row>
    <row r="93" spans="2:21">
      <c r="B93" s="2" t="s">
        <v>95</v>
      </c>
      <c r="C93" s="9" t="b">
        <f t="shared" si="0"/>
        <v>1</v>
      </c>
      <c r="D93" s="9" t="b">
        <f t="shared" si="0"/>
        <v>1</v>
      </c>
      <c r="E93" s="9" t="b">
        <f t="shared" si="0"/>
        <v>0</v>
      </c>
      <c r="F93" s="9" t="b">
        <f t="shared" si="0"/>
        <v>1</v>
      </c>
      <c r="G93" s="9" t="b">
        <f t="shared" si="0"/>
        <v>1</v>
      </c>
      <c r="I93" s="2" t="s">
        <v>95</v>
      </c>
      <c r="J93" s="9" t="b">
        <f t="shared" si="1"/>
        <v>1</v>
      </c>
      <c r="K93" s="9" t="b">
        <f t="shared" si="1"/>
        <v>1</v>
      </c>
      <c r="L93" s="9" t="b">
        <f t="shared" si="1"/>
        <v>0</v>
      </c>
      <c r="M93" s="9" t="b">
        <f t="shared" si="1"/>
        <v>1</v>
      </c>
      <c r="N93" s="9" t="b">
        <f t="shared" si="1"/>
        <v>1</v>
      </c>
      <c r="P93" s="2" t="s">
        <v>95</v>
      </c>
      <c r="Q93" s="9" t="b">
        <f t="shared" si="3"/>
        <v>1</v>
      </c>
      <c r="R93" s="9" t="b">
        <f t="shared" si="2"/>
        <v>1</v>
      </c>
      <c r="S93" s="9" t="b">
        <f t="shared" si="2"/>
        <v>1</v>
      </c>
      <c r="T93" s="9" t="b">
        <f t="shared" si="2"/>
        <v>1</v>
      </c>
      <c r="U93" s="9" t="b">
        <f t="shared" si="2"/>
        <v>1</v>
      </c>
    </row>
    <row r="94" spans="2:21">
      <c r="B94" s="2" t="s">
        <v>96</v>
      </c>
      <c r="C94" s="9" t="b">
        <f t="shared" si="0"/>
        <v>0</v>
      </c>
      <c r="D94" s="9" t="b">
        <f t="shared" si="0"/>
        <v>0</v>
      </c>
      <c r="E94" s="9" t="b">
        <f t="shared" si="0"/>
        <v>0</v>
      </c>
      <c r="F94" s="9" t="b">
        <f t="shared" si="0"/>
        <v>1</v>
      </c>
      <c r="G94" s="9" t="b">
        <f t="shared" si="0"/>
        <v>0</v>
      </c>
      <c r="I94" s="2" t="s">
        <v>96</v>
      </c>
      <c r="J94" s="9" t="b">
        <f t="shared" si="1"/>
        <v>0</v>
      </c>
      <c r="K94" s="9" t="b">
        <f t="shared" si="1"/>
        <v>1</v>
      </c>
      <c r="L94" s="9" t="b">
        <f t="shared" si="1"/>
        <v>0</v>
      </c>
      <c r="M94" s="9" t="b">
        <f t="shared" si="1"/>
        <v>1</v>
      </c>
      <c r="N94" s="9" t="b">
        <f t="shared" si="1"/>
        <v>1</v>
      </c>
      <c r="P94" s="2" t="s">
        <v>96</v>
      </c>
      <c r="Q94" s="9" t="b">
        <f t="shared" si="3"/>
        <v>0</v>
      </c>
      <c r="R94" s="9" t="b">
        <f t="shared" si="2"/>
        <v>0</v>
      </c>
      <c r="S94" s="9" t="b">
        <f t="shared" si="2"/>
        <v>0</v>
      </c>
      <c r="T94" s="9" t="b">
        <f t="shared" si="2"/>
        <v>0</v>
      </c>
      <c r="U94" s="9" t="b">
        <f t="shared" si="2"/>
        <v>0</v>
      </c>
    </row>
    <row r="95" spans="2:21">
      <c r="B95" s="2" t="s">
        <v>97</v>
      </c>
      <c r="C95" s="9" t="b">
        <f t="shared" si="0"/>
        <v>0</v>
      </c>
      <c r="D95" s="9" t="b">
        <f t="shared" si="0"/>
        <v>0</v>
      </c>
      <c r="E95" s="9" t="b">
        <f t="shared" si="0"/>
        <v>0</v>
      </c>
      <c r="F95" s="9" t="b">
        <f t="shared" si="0"/>
        <v>1</v>
      </c>
      <c r="G95" s="9" t="b">
        <f t="shared" si="0"/>
        <v>0</v>
      </c>
      <c r="I95" s="2" t="s">
        <v>97</v>
      </c>
      <c r="J95" s="9" t="b">
        <f t="shared" si="1"/>
        <v>0</v>
      </c>
      <c r="K95" s="9" t="b">
        <f t="shared" si="1"/>
        <v>1</v>
      </c>
      <c r="L95" s="9" t="b">
        <f t="shared" si="1"/>
        <v>1</v>
      </c>
      <c r="M95" s="9" t="b">
        <f t="shared" si="1"/>
        <v>1</v>
      </c>
      <c r="N95" s="9" t="b">
        <f t="shared" si="1"/>
        <v>0</v>
      </c>
      <c r="P95" s="2" t="s">
        <v>97</v>
      </c>
      <c r="Q95" s="9" t="b">
        <f t="shared" si="3"/>
        <v>1</v>
      </c>
      <c r="R95" s="9" t="b">
        <f t="shared" si="2"/>
        <v>1</v>
      </c>
      <c r="S95" s="9" t="b">
        <f t="shared" si="2"/>
        <v>1</v>
      </c>
      <c r="T95" s="9" t="b">
        <f t="shared" si="2"/>
        <v>1</v>
      </c>
      <c r="U95" s="9" t="b">
        <f t="shared" si="2"/>
        <v>1</v>
      </c>
    </row>
    <row r="96" spans="2:21">
      <c r="B96" s="2" t="s">
        <v>98</v>
      </c>
      <c r="C96" s="9" t="b">
        <f t="shared" si="0"/>
        <v>0</v>
      </c>
      <c r="D96" s="9" t="b">
        <f t="shared" si="0"/>
        <v>0</v>
      </c>
      <c r="E96" s="9" t="b">
        <f t="shared" si="0"/>
        <v>1</v>
      </c>
      <c r="F96" s="9" t="b">
        <f t="shared" si="0"/>
        <v>1</v>
      </c>
      <c r="G96" s="9" t="b">
        <f t="shared" si="0"/>
        <v>0</v>
      </c>
      <c r="I96" s="2" t="s">
        <v>98</v>
      </c>
      <c r="J96" s="9" t="b">
        <f t="shared" si="1"/>
        <v>0</v>
      </c>
      <c r="K96" s="9" t="b">
        <f t="shared" si="1"/>
        <v>1</v>
      </c>
      <c r="L96" s="9" t="b">
        <f t="shared" si="1"/>
        <v>1</v>
      </c>
      <c r="M96" s="9" t="b">
        <f t="shared" si="1"/>
        <v>1</v>
      </c>
      <c r="N96" s="9" t="b">
        <f t="shared" si="1"/>
        <v>1</v>
      </c>
      <c r="P96" s="2" t="s">
        <v>98</v>
      </c>
      <c r="Q96" s="9" t="b">
        <f t="shared" si="3"/>
        <v>0</v>
      </c>
      <c r="R96" s="9" t="b">
        <f t="shared" si="2"/>
        <v>0</v>
      </c>
      <c r="S96" s="9" t="b">
        <f t="shared" si="2"/>
        <v>0</v>
      </c>
      <c r="T96" s="9" t="b">
        <f t="shared" si="2"/>
        <v>0</v>
      </c>
      <c r="U96" s="9" t="b">
        <f t="shared" si="2"/>
        <v>0</v>
      </c>
    </row>
    <row r="97" spans="2:21">
      <c r="B97" s="2" t="s">
        <v>99</v>
      </c>
      <c r="C97" s="9" t="b">
        <f t="shared" si="0"/>
        <v>0</v>
      </c>
      <c r="D97" s="9" t="b">
        <f t="shared" si="0"/>
        <v>0</v>
      </c>
      <c r="E97" s="9" t="b">
        <f t="shared" si="0"/>
        <v>0</v>
      </c>
      <c r="F97" s="9" t="b">
        <f t="shared" si="0"/>
        <v>1</v>
      </c>
      <c r="G97" s="9" t="b">
        <f t="shared" si="0"/>
        <v>0</v>
      </c>
      <c r="I97" s="2" t="s">
        <v>99</v>
      </c>
      <c r="J97" s="9" t="b">
        <f t="shared" si="1"/>
        <v>1</v>
      </c>
      <c r="K97" s="9" t="b">
        <f t="shared" si="1"/>
        <v>1</v>
      </c>
      <c r="L97" s="9" t="b">
        <f t="shared" si="1"/>
        <v>1</v>
      </c>
      <c r="M97" s="9" t="b">
        <f t="shared" si="1"/>
        <v>1</v>
      </c>
      <c r="N97" s="9" t="b">
        <f t="shared" si="1"/>
        <v>0</v>
      </c>
      <c r="P97" s="2" t="s">
        <v>99</v>
      </c>
      <c r="Q97" s="9" t="b">
        <f t="shared" si="3"/>
        <v>1</v>
      </c>
      <c r="R97" s="9" t="b">
        <f t="shared" si="2"/>
        <v>1</v>
      </c>
      <c r="S97" s="9" t="b">
        <f t="shared" si="2"/>
        <v>1</v>
      </c>
      <c r="T97" s="9" t="b">
        <f t="shared" si="2"/>
        <v>1</v>
      </c>
      <c r="U97" s="9" t="b">
        <f t="shared" si="2"/>
        <v>1</v>
      </c>
    </row>
    <row r="98" spans="2:21">
      <c r="B98" s="2" t="s">
        <v>100</v>
      </c>
      <c r="C98" s="9" t="b">
        <f t="shared" si="0"/>
        <v>0</v>
      </c>
      <c r="D98" s="9" t="b">
        <f t="shared" si="0"/>
        <v>0</v>
      </c>
      <c r="E98" s="9" t="b">
        <f t="shared" si="0"/>
        <v>0</v>
      </c>
      <c r="F98" s="9" t="b">
        <f t="shared" si="0"/>
        <v>1</v>
      </c>
      <c r="G98" s="9" t="b">
        <f t="shared" si="0"/>
        <v>0</v>
      </c>
      <c r="I98" s="2" t="s">
        <v>100</v>
      </c>
      <c r="J98" s="9" t="b">
        <f t="shared" si="1"/>
        <v>0</v>
      </c>
      <c r="K98" s="9" t="b">
        <f t="shared" si="1"/>
        <v>1</v>
      </c>
      <c r="L98" s="9" t="b">
        <f t="shared" si="1"/>
        <v>0</v>
      </c>
      <c r="M98" s="9" t="b">
        <f t="shared" si="1"/>
        <v>1</v>
      </c>
      <c r="N98" s="9" t="b">
        <f t="shared" si="1"/>
        <v>1</v>
      </c>
      <c r="P98" s="2" t="s">
        <v>100</v>
      </c>
      <c r="Q98" s="9" t="b">
        <f t="shared" si="3"/>
        <v>0</v>
      </c>
      <c r="R98" s="9" t="b">
        <f t="shared" si="2"/>
        <v>0</v>
      </c>
      <c r="S98" s="9" t="b">
        <f t="shared" si="2"/>
        <v>0</v>
      </c>
      <c r="T98" s="9" t="b">
        <f t="shared" si="2"/>
        <v>0</v>
      </c>
      <c r="U98" s="9" t="b">
        <f t="shared" si="2"/>
        <v>0</v>
      </c>
    </row>
    <row r="99" spans="2:21">
      <c r="B99" s="2" t="s">
        <v>101</v>
      </c>
      <c r="C99" s="9" t="b">
        <f t="shared" si="0"/>
        <v>0</v>
      </c>
      <c r="D99" s="9" t="b">
        <f t="shared" si="0"/>
        <v>0</v>
      </c>
      <c r="E99" s="9" t="b">
        <f t="shared" si="0"/>
        <v>0</v>
      </c>
      <c r="F99" s="9" t="b">
        <f t="shared" si="0"/>
        <v>1</v>
      </c>
      <c r="G99" s="9" t="b">
        <f t="shared" si="0"/>
        <v>0</v>
      </c>
      <c r="I99" s="2" t="s">
        <v>101</v>
      </c>
      <c r="J99" s="9" t="b">
        <f t="shared" si="1"/>
        <v>0</v>
      </c>
      <c r="K99" s="9" t="b">
        <f t="shared" si="1"/>
        <v>1</v>
      </c>
      <c r="L99" s="9" t="b">
        <f t="shared" si="1"/>
        <v>0</v>
      </c>
      <c r="M99" s="9" t="b">
        <f t="shared" si="1"/>
        <v>1</v>
      </c>
      <c r="N99" s="9" t="b">
        <f t="shared" si="1"/>
        <v>1</v>
      </c>
      <c r="P99" s="2" t="s">
        <v>101</v>
      </c>
      <c r="Q99" s="9" t="b">
        <f t="shared" si="3"/>
        <v>1</v>
      </c>
      <c r="R99" s="9" t="b">
        <f t="shared" si="2"/>
        <v>1</v>
      </c>
      <c r="S99" s="9" t="b">
        <f t="shared" si="2"/>
        <v>1</v>
      </c>
      <c r="T99" s="9" t="b">
        <f t="shared" si="2"/>
        <v>1</v>
      </c>
      <c r="U99" s="9" t="b">
        <f t="shared" si="2"/>
        <v>1</v>
      </c>
    </row>
    <row r="100" spans="2:21">
      <c r="B100" s="2" t="s">
        <v>102</v>
      </c>
      <c r="C100" s="9" t="b">
        <f t="shared" si="0"/>
        <v>0</v>
      </c>
      <c r="D100" s="9" t="b">
        <f t="shared" si="0"/>
        <v>0</v>
      </c>
      <c r="E100" s="9" t="b">
        <f t="shared" si="0"/>
        <v>0</v>
      </c>
      <c r="F100" s="9" t="b">
        <f t="shared" si="0"/>
        <v>1</v>
      </c>
      <c r="G100" s="9" t="b">
        <f t="shared" si="0"/>
        <v>0</v>
      </c>
      <c r="I100" s="2" t="s">
        <v>102</v>
      </c>
      <c r="J100" s="9" t="b">
        <f t="shared" si="1"/>
        <v>0</v>
      </c>
      <c r="K100" s="9" t="b">
        <f t="shared" si="1"/>
        <v>1</v>
      </c>
      <c r="L100" s="9" t="b">
        <f t="shared" si="1"/>
        <v>1</v>
      </c>
      <c r="M100" s="9" t="b">
        <f t="shared" si="1"/>
        <v>1</v>
      </c>
      <c r="N100" s="9" t="b">
        <f t="shared" si="1"/>
        <v>0</v>
      </c>
      <c r="P100" s="2" t="s">
        <v>102</v>
      </c>
      <c r="Q100" s="9" t="b">
        <f t="shared" si="3"/>
        <v>0</v>
      </c>
      <c r="R100" s="9" t="b">
        <f t="shared" si="2"/>
        <v>0</v>
      </c>
      <c r="S100" s="9" t="b">
        <f t="shared" si="2"/>
        <v>0</v>
      </c>
      <c r="T100" s="9" t="b">
        <f t="shared" si="2"/>
        <v>0</v>
      </c>
      <c r="U100" s="9" t="b">
        <f t="shared" si="2"/>
        <v>0</v>
      </c>
    </row>
    <row r="101" spans="2:21">
      <c r="B101" s="2" t="s">
        <v>103</v>
      </c>
      <c r="C101" s="9" t="b">
        <f t="shared" ref="C101:G110" si="4">C71=MAX(C$61:C$85)</f>
        <v>0</v>
      </c>
      <c r="D101" s="9" t="b">
        <f t="shared" si="4"/>
        <v>0</v>
      </c>
      <c r="E101" s="9" t="b">
        <f t="shared" si="4"/>
        <v>0</v>
      </c>
      <c r="F101" s="9" t="b">
        <f t="shared" si="4"/>
        <v>1</v>
      </c>
      <c r="G101" s="9" t="b">
        <f t="shared" si="4"/>
        <v>0</v>
      </c>
      <c r="I101" s="2" t="s">
        <v>103</v>
      </c>
      <c r="J101" s="9" t="b">
        <f t="shared" ref="J101:N110" si="5">J71&gt;=AVERAGE(J$61:J$85)</f>
        <v>0</v>
      </c>
      <c r="K101" s="9" t="b">
        <f t="shared" si="5"/>
        <v>0</v>
      </c>
      <c r="L101" s="9" t="b">
        <f t="shared" si="5"/>
        <v>1</v>
      </c>
      <c r="M101" s="9" t="b">
        <f t="shared" si="5"/>
        <v>1</v>
      </c>
      <c r="N101" s="9" t="b">
        <f t="shared" si="5"/>
        <v>1</v>
      </c>
      <c r="P101" s="2" t="s">
        <v>103</v>
      </c>
      <c r="Q101" s="9" t="b">
        <f t="shared" si="3"/>
        <v>1</v>
      </c>
      <c r="R101" s="9" t="b">
        <f t="shared" si="2"/>
        <v>1</v>
      </c>
      <c r="S101" s="9" t="b">
        <f t="shared" si="2"/>
        <v>1</v>
      </c>
      <c r="T101" s="9" t="b">
        <f t="shared" si="2"/>
        <v>1</v>
      </c>
      <c r="U101" s="9" t="b">
        <f t="shared" si="2"/>
        <v>1</v>
      </c>
    </row>
    <row r="102" spans="2:21">
      <c r="B102" s="2" t="s">
        <v>104</v>
      </c>
      <c r="C102" s="9" t="b">
        <f t="shared" si="4"/>
        <v>0</v>
      </c>
      <c r="D102" s="9" t="b">
        <f t="shared" si="4"/>
        <v>0</v>
      </c>
      <c r="E102" s="9" t="b">
        <f t="shared" si="4"/>
        <v>0</v>
      </c>
      <c r="F102" s="9" t="b">
        <f t="shared" si="4"/>
        <v>0</v>
      </c>
      <c r="G102" s="9" t="b">
        <f t="shared" si="4"/>
        <v>0</v>
      </c>
      <c r="I102" s="2" t="s">
        <v>104</v>
      </c>
      <c r="J102" s="9" t="b">
        <f t="shared" si="5"/>
        <v>1</v>
      </c>
      <c r="K102" s="9" t="b">
        <f t="shared" si="5"/>
        <v>0</v>
      </c>
      <c r="L102" s="9" t="b">
        <f t="shared" si="5"/>
        <v>0</v>
      </c>
      <c r="M102" s="9" t="b">
        <f t="shared" si="5"/>
        <v>0</v>
      </c>
      <c r="N102" s="9" t="b">
        <f t="shared" si="5"/>
        <v>1</v>
      </c>
      <c r="P102" s="2" t="s">
        <v>104</v>
      </c>
      <c r="Q102" s="9" t="b">
        <f t="shared" si="3"/>
        <v>0</v>
      </c>
      <c r="R102" s="9" t="b">
        <f t="shared" si="2"/>
        <v>0</v>
      </c>
      <c r="S102" s="9" t="b">
        <f t="shared" si="2"/>
        <v>0</v>
      </c>
      <c r="T102" s="9" t="b">
        <f t="shared" si="2"/>
        <v>0</v>
      </c>
      <c r="U102" s="9" t="b">
        <f t="shared" si="2"/>
        <v>0</v>
      </c>
    </row>
    <row r="103" spans="2:21">
      <c r="B103" s="2" t="s">
        <v>105</v>
      </c>
      <c r="C103" s="9" t="b">
        <f t="shared" si="4"/>
        <v>1</v>
      </c>
      <c r="D103" s="9" t="b">
        <f t="shared" si="4"/>
        <v>0</v>
      </c>
      <c r="E103" s="9" t="b">
        <f t="shared" si="4"/>
        <v>0</v>
      </c>
      <c r="F103" s="9" t="b">
        <f t="shared" si="4"/>
        <v>0</v>
      </c>
      <c r="G103" s="9" t="b">
        <f t="shared" si="4"/>
        <v>0</v>
      </c>
      <c r="I103" s="2" t="s">
        <v>105</v>
      </c>
      <c r="J103" s="9" t="b">
        <f t="shared" si="5"/>
        <v>1</v>
      </c>
      <c r="K103" s="9" t="b">
        <f t="shared" si="5"/>
        <v>0</v>
      </c>
      <c r="L103" s="9" t="b">
        <f t="shared" si="5"/>
        <v>1</v>
      </c>
      <c r="M103" s="9" t="b">
        <f t="shared" si="5"/>
        <v>0</v>
      </c>
      <c r="N103" s="9" t="b">
        <f t="shared" si="5"/>
        <v>0</v>
      </c>
      <c r="P103" s="2" t="s">
        <v>105</v>
      </c>
      <c r="Q103" s="9" t="b">
        <f t="shared" si="3"/>
        <v>1</v>
      </c>
      <c r="R103" s="9" t="b">
        <f t="shared" si="2"/>
        <v>1</v>
      </c>
      <c r="S103" s="9" t="b">
        <f t="shared" si="2"/>
        <v>1</v>
      </c>
      <c r="T103" s="9" t="b">
        <f t="shared" si="2"/>
        <v>1</v>
      </c>
      <c r="U103" s="9" t="b">
        <f t="shared" si="2"/>
        <v>1</v>
      </c>
    </row>
    <row r="104" spans="2:21">
      <c r="B104" s="2" t="s">
        <v>106</v>
      </c>
      <c r="C104" s="9" t="b">
        <f t="shared" si="4"/>
        <v>0</v>
      </c>
      <c r="D104" s="9" t="b">
        <f t="shared" si="4"/>
        <v>0</v>
      </c>
      <c r="E104" s="9" t="b">
        <f t="shared" si="4"/>
        <v>0</v>
      </c>
      <c r="F104" s="9" t="b">
        <f t="shared" si="4"/>
        <v>0</v>
      </c>
      <c r="G104" s="9" t="b">
        <f t="shared" si="4"/>
        <v>0</v>
      </c>
      <c r="I104" s="2" t="s">
        <v>106</v>
      </c>
      <c r="J104" s="9" t="b">
        <f t="shared" si="5"/>
        <v>0</v>
      </c>
      <c r="K104" s="9" t="b">
        <f t="shared" si="5"/>
        <v>0</v>
      </c>
      <c r="L104" s="9" t="b">
        <f t="shared" si="5"/>
        <v>0</v>
      </c>
      <c r="M104" s="9" t="b">
        <f t="shared" si="5"/>
        <v>0</v>
      </c>
      <c r="N104" s="9" t="b">
        <f t="shared" si="5"/>
        <v>0</v>
      </c>
      <c r="P104" s="2" t="s">
        <v>106</v>
      </c>
      <c r="Q104" s="9" t="b">
        <f t="shared" si="3"/>
        <v>0</v>
      </c>
      <c r="R104" s="9" t="b">
        <f t="shared" si="2"/>
        <v>0</v>
      </c>
      <c r="S104" s="9" t="b">
        <f t="shared" si="2"/>
        <v>0</v>
      </c>
      <c r="T104" s="9" t="b">
        <f t="shared" si="2"/>
        <v>0</v>
      </c>
      <c r="U104" s="9" t="b">
        <f t="shared" si="2"/>
        <v>0</v>
      </c>
    </row>
    <row r="105" spans="2:21">
      <c r="B105" s="2" t="s">
        <v>107</v>
      </c>
      <c r="C105" s="9" t="b">
        <f t="shared" si="4"/>
        <v>0</v>
      </c>
      <c r="D105" s="9" t="b">
        <f t="shared" si="4"/>
        <v>0</v>
      </c>
      <c r="E105" s="9" t="b">
        <f t="shared" si="4"/>
        <v>0</v>
      </c>
      <c r="F105" s="9" t="b">
        <f t="shared" si="4"/>
        <v>0</v>
      </c>
      <c r="G105" s="9" t="b">
        <f t="shared" si="4"/>
        <v>0</v>
      </c>
      <c r="I105" s="2" t="s">
        <v>107</v>
      </c>
      <c r="J105" s="9" t="b">
        <f t="shared" si="5"/>
        <v>1</v>
      </c>
      <c r="K105" s="9" t="b">
        <f t="shared" si="5"/>
        <v>0</v>
      </c>
      <c r="L105" s="9" t="b">
        <f t="shared" si="5"/>
        <v>1</v>
      </c>
      <c r="M105" s="9" t="b">
        <f t="shared" si="5"/>
        <v>0</v>
      </c>
      <c r="N105" s="9" t="b">
        <f t="shared" si="5"/>
        <v>1</v>
      </c>
      <c r="P105" s="2" t="s">
        <v>107</v>
      </c>
      <c r="Q105" s="9" t="b">
        <f t="shared" si="3"/>
        <v>1</v>
      </c>
      <c r="R105" s="9" t="b">
        <f t="shared" si="2"/>
        <v>1</v>
      </c>
      <c r="S105" s="9" t="b">
        <f t="shared" si="2"/>
        <v>1</v>
      </c>
      <c r="T105" s="9" t="b">
        <f t="shared" si="2"/>
        <v>1</v>
      </c>
      <c r="U105" s="9" t="b">
        <f t="shared" si="2"/>
        <v>1</v>
      </c>
    </row>
    <row r="106" spans="2:21">
      <c r="B106" s="2" t="s">
        <v>108</v>
      </c>
      <c r="C106" s="9" t="b">
        <f t="shared" si="4"/>
        <v>0</v>
      </c>
      <c r="D106" s="9" t="b">
        <f t="shared" si="4"/>
        <v>0</v>
      </c>
      <c r="E106" s="9" t="b">
        <f t="shared" si="4"/>
        <v>0</v>
      </c>
      <c r="F106" s="9" t="b">
        <f t="shared" si="4"/>
        <v>0</v>
      </c>
      <c r="G106" s="9" t="b">
        <f t="shared" si="4"/>
        <v>0</v>
      </c>
      <c r="I106" s="2" t="s">
        <v>108</v>
      </c>
      <c r="J106" s="9" t="b">
        <f t="shared" si="5"/>
        <v>1</v>
      </c>
      <c r="K106" s="9" t="b">
        <f t="shared" si="5"/>
        <v>0</v>
      </c>
      <c r="L106" s="9" t="b">
        <f t="shared" si="5"/>
        <v>0</v>
      </c>
      <c r="M106" s="9" t="b">
        <f t="shared" si="5"/>
        <v>0</v>
      </c>
      <c r="N106" s="9" t="b">
        <f t="shared" si="5"/>
        <v>1</v>
      </c>
      <c r="P106" s="2" t="s">
        <v>108</v>
      </c>
      <c r="Q106" s="9" t="b">
        <f t="shared" si="3"/>
        <v>0</v>
      </c>
      <c r="R106" s="9" t="b">
        <f t="shared" si="2"/>
        <v>0</v>
      </c>
      <c r="S106" s="9" t="b">
        <f t="shared" si="2"/>
        <v>0</v>
      </c>
      <c r="T106" s="9" t="b">
        <f t="shared" si="2"/>
        <v>0</v>
      </c>
      <c r="U106" s="9" t="b">
        <f t="shared" si="2"/>
        <v>0</v>
      </c>
    </row>
    <row r="107" spans="2:21">
      <c r="B107" s="2" t="s">
        <v>109</v>
      </c>
      <c r="C107" s="9" t="b">
        <f t="shared" si="4"/>
        <v>0</v>
      </c>
      <c r="D107" s="9" t="b">
        <f t="shared" si="4"/>
        <v>0</v>
      </c>
      <c r="E107" s="9" t="b">
        <f t="shared" si="4"/>
        <v>0</v>
      </c>
      <c r="F107" s="9" t="b">
        <f t="shared" si="4"/>
        <v>0</v>
      </c>
      <c r="G107" s="9" t="b">
        <f t="shared" si="4"/>
        <v>0</v>
      </c>
      <c r="I107" s="2" t="s">
        <v>109</v>
      </c>
      <c r="J107" s="9" t="b">
        <f t="shared" si="5"/>
        <v>0</v>
      </c>
      <c r="K107" s="9" t="b">
        <f t="shared" si="5"/>
        <v>0</v>
      </c>
      <c r="L107" s="9" t="b">
        <f t="shared" si="5"/>
        <v>1</v>
      </c>
      <c r="M107" s="9" t="b">
        <f t="shared" si="5"/>
        <v>0</v>
      </c>
      <c r="N107" s="9" t="b">
        <f t="shared" si="5"/>
        <v>0</v>
      </c>
      <c r="P107" s="2" t="s">
        <v>109</v>
      </c>
      <c r="Q107" s="9" t="b">
        <f t="shared" si="3"/>
        <v>1</v>
      </c>
      <c r="R107" s="9" t="b">
        <f t="shared" si="2"/>
        <v>1</v>
      </c>
      <c r="S107" s="9" t="b">
        <f t="shared" si="2"/>
        <v>1</v>
      </c>
      <c r="T107" s="9" t="b">
        <f t="shared" si="2"/>
        <v>1</v>
      </c>
      <c r="U107" s="9" t="b">
        <f t="shared" si="2"/>
        <v>1</v>
      </c>
    </row>
    <row r="108" spans="2:21">
      <c r="B108" s="2" t="s">
        <v>110</v>
      </c>
      <c r="C108" s="9" t="b">
        <f t="shared" si="4"/>
        <v>0</v>
      </c>
      <c r="D108" s="9" t="b">
        <f t="shared" si="4"/>
        <v>0</v>
      </c>
      <c r="E108" s="9" t="b">
        <f t="shared" si="4"/>
        <v>0</v>
      </c>
      <c r="F108" s="9" t="b">
        <f t="shared" si="4"/>
        <v>0</v>
      </c>
      <c r="G108" s="9" t="b">
        <f t="shared" si="4"/>
        <v>0</v>
      </c>
      <c r="I108" s="2" t="s">
        <v>110</v>
      </c>
      <c r="J108" s="9" t="b">
        <f t="shared" si="5"/>
        <v>0</v>
      </c>
      <c r="K108" s="9" t="b">
        <f t="shared" si="5"/>
        <v>0</v>
      </c>
      <c r="L108" s="9" t="b">
        <f t="shared" si="5"/>
        <v>0</v>
      </c>
      <c r="M108" s="9" t="b">
        <f t="shared" si="5"/>
        <v>0</v>
      </c>
      <c r="N108" s="9" t="b">
        <f t="shared" si="5"/>
        <v>0</v>
      </c>
      <c r="P108" s="2" t="s">
        <v>110</v>
      </c>
      <c r="Q108" s="9" t="b">
        <f t="shared" ref="Q108:Q115" si="6">MOD(ROW(),2)=1</f>
        <v>0</v>
      </c>
      <c r="R108" s="9" t="b">
        <f t="shared" si="2"/>
        <v>0</v>
      </c>
      <c r="S108" s="9" t="b">
        <f t="shared" si="2"/>
        <v>0</v>
      </c>
      <c r="T108" s="9" t="b">
        <f t="shared" si="2"/>
        <v>0</v>
      </c>
      <c r="U108" s="9" t="b">
        <f t="shared" si="2"/>
        <v>0</v>
      </c>
    </row>
    <row r="109" spans="2:21">
      <c r="B109" s="2" t="s">
        <v>111</v>
      </c>
      <c r="C109" s="9" t="b">
        <f t="shared" si="4"/>
        <v>0</v>
      </c>
      <c r="D109" s="9" t="b">
        <f t="shared" si="4"/>
        <v>0</v>
      </c>
      <c r="E109" s="9" t="b">
        <f t="shared" si="4"/>
        <v>0</v>
      </c>
      <c r="F109" s="9" t="b">
        <f t="shared" si="4"/>
        <v>0</v>
      </c>
      <c r="G109" s="9" t="b">
        <f t="shared" si="4"/>
        <v>0</v>
      </c>
      <c r="I109" s="2" t="s">
        <v>111</v>
      </c>
      <c r="J109" s="9" t="b">
        <f t="shared" si="5"/>
        <v>1</v>
      </c>
      <c r="K109" s="9" t="b">
        <f t="shared" si="5"/>
        <v>0</v>
      </c>
      <c r="L109" s="9" t="b">
        <f t="shared" si="5"/>
        <v>0</v>
      </c>
      <c r="M109" s="9" t="b">
        <f t="shared" si="5"/>
        <v>0</v>
      </c>
      <c r="N109" s="9" t="b">
        <f t="shared" si="5"/>
        <v>0</v>
      </c>
      <c r="P109" s="2" t="s">
        <v>111</v>
      </c>
      <c r="Q109" s="9" t="b">
        <f t="shared" si="6"/>
        <v>1</v>
      </c>
      <c r="R109" s="9" t="b">
        <f t="shared" si="2"/>
        <v>1</v>
      </c>
      <c r="S109" s="9" t="b">
        <f t="shared" si="2"/>
        <v>1</v>
      </c>
      <c r="T109" s="9" t="b">
        <f t="shared" si="2"/>
        <v>1</v>
      </c>
      <c r="U109" s="9" t="b">
        <f t="shared" si="2"/>
        <v>1</v>
      </c>
    </row>
    <row r="110" spans="2:21">
      <c r="B110" s="2" t="s">
        <v>112</v>
      </c>
      <c r="C110" s="9" t="b">
        <f t="shared" si="4"/>
        <v>0</v>
      </c>
      <c r="D110" s="9" t="b">
        <f t="shared" si="4"/>
        <v>0</v>
      </c>
      <c r="E110" s="9" t="b">
        <f t="shared" si="4"/>
        <v>0</v>
      </c>
      <c r="F110" s="9" t="b">
        <f t="shared" si="4"/>
        <v>0</v>
      </c>
      <c r="G110" s="9" t="b">
        <f t="shared" si="4"/>
        <v>0</v>
      </c>
      <c r="I110" s="2" t="s">
        <v>112</v>
      </c>
      <c r="J110" s="9" t="b">
        <f t="shared" si="5"/>
        <v>1</v>
      </c>
      <c r="K110" s="9" t="b">
        <f t="shared" si="5"/>
        <v>0</v>
      </c>
      <c r="L110" s="9" t="b">
        <f t="shared" si="5"/>
        <v>0</v>
      </c>
      <c r="M110" s="9" t="b">
        <f t="shared" si="5"/>
        <v>0</v>
      </c>
      <c r="N110" s="9" t="b">
        <f t="shared" si="5"/>
        <v>0</v>
      </c>
      <c r="P110" s="2" t="s">
        <v>112</v>
      </c>
      <c r="Q110" s="9" t="b">
        <f t="shared" si="6"/>
        <v>0</v>
      </c>
      <c r="R110" s="9" t="b">
        <f t="shared" si="2"/>
        <v>0</v>
      </c>
      <c r="S110" s="9" t="b">
        <f t="shared" si="2"/>
        <v>0</v>
      </c>
      <c r="T110" s="9" t="b">
        <f t="shared" si="2"/>
        <v>0</v>
      </c>
      <c r="U110" s="9" t="b">
        <f t="shared" si="2"/>
        <v>0</v>
      </c>
    </row>
    <row r="111" spans="2:21">
      <c r="B111" s="2" t="s">
        <v>113</v>
      </c>
      <c r="C111" s="9" t="b">
        <f t="shared" ref="C111:G115" si="7">C81=MAX(C$61:C$85)</f>
        <v>0</v>
      </c>
      <c r="D111" s="9" t="b">
        <f t="shared" si="7"/>
        <v>0</v>
      </c>
      <c r="E111" s="9" t="b">
        <f t="shared" si="7"/>
        <v>0</v>
      </c>
      <c r="F111" s="9" t="b">
        <f t="shared" si="7"/>
        <v>0</v>
      </c>
      <c r="G111" s="9" t="b">
        <f t="shared" si="7"/>
        <v>0</v>
      </c>
      <c r="I111" s="2" t="s">
        <v>113</v>
      </c>
      <c r="J111" s="9" t="b">
        <f t="shared" ref="J111:N115" si="8">J81&gt;=AVERAGE(J$61:J$85)</f>
        <v>0</v>
      </c>
      <c r="K111" s="9" t="b">
        <f t="shared" si="8"/>
        <v>0</v>
      </c>
      <c r="L111" s="9" t="b">
        <f t="shared" si="8"/>
        <v>0</v>
      </c>
      <c r="M111" s="9" t="b">
        <f t="shared" si="8"/>
        <v>0</v>
      </c>
      <c r="N111" s="9" t="b">
        <f t="shared" si="8"/>
        <v>0</v>
      </c>
      <c r="P111" s="2" t="s">
        <v>113</v>
      </c>
      <c r="Q111" s="9" t="b">
        <f t="shared" si="6"/>
        <v>1</v>
      </c>
      <c r="R111" s="9" t="b">
        <f t="shared" si="2"/>
        <v>1</v>
      </c>
      <c r="S111" s="9" t="b">
        <f t="shared" si="2"/>
        <v>1</v>
      </c>
      <c r="T111" s="9" t="b">
        <f t="shared" si="2"/>
        <v>1</v>
      </c>
      <c r="U111" s="9" t="b">
        <f t="shared" si="2"/>
        <v>1</v>
      </c>
    </row>
    <row r="112" spans="2:21">
      <c r="B112" s="2" t="s">
        <v>114</v>
      </c>
      <c r="C112" s="9" t="b">
        <f t="shared" si="7"/>
        <v>0</v>
      </c>
      <c r="D112" s="9" t="b">
        <f t="shared" si="7"/>
        <v>0</v>
      </c>
      <c r="E112" s="9" t="b">
        <f t="shared" si="7"/>
        <v>0</v>
      </c>
      <c r="F112" s="9" t="b">
        <f t="shared" si="7"/>
        <v>0</v>
      </c>
      <c r="G112" s="9" t="b">
        <f t="shared" si="7"/>
        <v>0</v>
      </c>
      <c r="I112" s="2" t="s">
        <v>114</v>
      </c>
      <c r="J112" s="9" t="b">
        <f t="shared" si="8"/>
        <v>0</v>
      </c>
      <c r="K112" s="9" t="b">
        <f t="shared" si="8"/>
        <v>0</v>
      </c>
      <c r="L112" s="9" t="b">
        <f t="shared" si="8"/>
        <v>1</v>
      </c>
      <c r="M112" s="9" t="b">
        <f t="shared" si="8"/>
        <v>0</v>
      </c>
      <c r="N112" s="9" t="b">
        <f t="shared" si="8"/>
        <v>0</v>
      </c>
      <c r="P112" s="2" t="s">
        <v>114</v>
      </c>
      <c r="Q112" s="9" t="b">
        <f t="shared" si="6"/>
        <v>0</v>
      </c>
      <c r="R112" s="9" t="b">
        <f t="shared" si="2"/>
        <v>0</v>
      </c>
      <c r="S112" s="9" t="b">
        <f t="shared" si="2"/>
        <v>0</v>
      </c>
      <c r="T112" s="9" t="b">
        <f t="shared" si="2"/>
        <v>0</v>
      </c>
      <c r="U112" s="9" t="b">
        <f t="shared" si="2"/>
        <v>0</v>
      </c>
    </row>
    <row r="113" spans="2:21">
      <c r="B113" s="2" t="s">
        <v>115</v>
      </c>
      <c r="C113" s="9" t="b">
        <f t="shared" si="7"/>
        <v>0</v>
      </c>
      <c r="D113" s="9" t="b">
        <f t="shared" si="7"/>
        <v>0</v>
      </c>
      <c r="E113" s="9" t="b">
        <f t="shared" si="7"/>
        <v>0</v>
      </c>
      <c r="F113" s="9" t="b">
        <f t="shared" si="7"/>
        <v>0</v>
      </c>
      <c r="G113" s="9" t="b">
        <f t="shared" si="7"/>
        <v>0</v>
      </c>
      <c r="I113" s="2" t="s">
        <v>115</v>
      </c>
      <c r="J113" s="9" t="b">
        <f t="shared" si="8"/>
        <v>1</v>
      </c>
      <c r="K113" s="9" t="b">
        <f t="shared" si="8"/>
        <v>0</v>
      </c>
      <c r="L113" s="9" t="b">
        <f t="shared" si="8"/>
        <v>0</v>
      </c>
      <c r="M113" s="9" t="b">
        <f t="shared" si="8"/>
        <v>0</v>
      </c>
      <c r="N113" s="9" t="b">
        <f t="shared" si="8"/>
        <v>1</v>
      </c>
      <c r="P113" s="2" t="s">
        <v>115</v>
      </c>
      <c r="Q113" s="9" t="b">
        <f t="shared" si="6"/>
        <v>1</v>
      </c>
      <c r="R113" s="9" t="b">
        <f t="shared" si="2"/>
        <v>1</v>
      </c>
      <c r="S113" s="9" t="b">
        <f t="shared" si="2"/>
        <v>1</v>
      </c>
      <c r="T113" s="9" t="b">
        <f t="shared" si="2"/>
        <v>1</v>
      </c>
      <c r="U113" s="9" t="b">
        <f t="shared" si="2"/>
        <v>1</v>
      </c>
    </row>
    <row r="114" spans="2:21">
      <c r="B114" s="2" t="s">
        <v>116</v>
      </c>
      <c r="C114" s="9" t="b">
        <f t="shared" si="7"/>
        <v>0</v>
      </c>
      <c r="D114" s="9" t="b">
        <f t="shared" si="7"/>
        <v>0</v>
      </c>
      <c r="E114" s="9" t="b">
        <f t="shared" si="7"/>
        <v>0</v>
      </c>
      <c r="F114" s="9" t="b">
        <f t="shared" si="7"/>
        <v>0</v>
      </c>
      <c r="G114" s="9" t="b">
        <f t="shared" si="7"/>
        <v>0</v>
      </c>
      <c r="I114" s="2" t="s">
        <v>116</v>
      </c>
      <c r="J114" s="9" t="b">
        <f t="shared" si="8"/>
        <v>0</v>
      </c>
      <c r="K114" s="9" t="b">
        <f t="shared" si="8"/>
        <v>0</v>
      </c>
      <c r="L114" s="9" t="b">
        <f t="shared" si="8"/>
        <v>0</v>
      </c>
      <c r="M114" s="9" t="b">
        <f t="shared" si="8"/>
        <v>0</v>
      </c>
      <c r="N114" s="9" t="b">
        <f t="shared" si="8"/>
        <v>0</v>
      </c>
      <c r="P114" s="2" t="s">
        <v>116</v>
      </c>
      <c r="Q114" s="9" t="b">
        <f t="shared" si="6"/>
        <v>0</v>
      </c>
      <c r="R114" s="9" t="b">
        <f t="shared" si="2"/>
        <v>0</v>
      </c>
      <c r="S114" s="9" t="b">
        <f t="shared" si="2"/>
        <v>0</v>
      </c>
      <c r="T114" s="9" t="b">
        <f t="shared" si="2"/>
        <v>0</v>
      </c>
      <c r="U114" s="9" t="b">
        <f t="shared" si="2"/>
        <v>0</v>
      </c>
    </row>
    <row r="115" spans="2:21">
      <c r="B115" s="2" t="s">
        <v>117</v>
      </c>
      <c r="C115" s="9" t="b">
        <f t="shared" si="7"/>
        <v>0</v>
      </c>
      <c r="D115" s="9" t="b">
        <f t="shared" si="7"/>
        <v>0</v>
      </c>
      <c r="E115" s="9" t="b">
        <f t="shared" si="7"/>
        <v>0</v>
      </c>
      <c r="F115" s="9" t="b">
        <f t="shared" si="7"/>
        <v>0</v>
      </c>
      <c r="G115" s="9" t="b">
        <f t="shared" si="7"/>
        <v>0</v>
      </c>
      <c r="I115" s="2" t="s">
        <v>117</v>
      </c>
      <c r="J115" s="9" t="b">
        <f t="shared" si="8"/>
        <v>0</v>
      </c>
      <c r="K115" s="9" t="b">
        <f t="shared" si="8"/>
        <v>1</v>
      </c>
      <c r="L115" s="9" t="b">
        <f t="shared" si="8"/>
        <v>1</v>
      </c>
      <c r="M115" s="9" t="b">
        <f t="shared" si="8"/>
        <v>0</v>
      </c>
      <c r="N115" s="9" t="b">
        <f t="shared" si="8"/>
        <v>1</v>
      </c>
      <c r="P115" s="2" t="s">
        <v>117</v>
      </c>
      <c r="Q115" s="9" t="b">
        <f t="shared" si="6"/>
        <v>1</v>
      </c>
      <c r="R115" s="9" t="b">
        <f t="shared" si="2"/>
        <v>1</v>
      </c>
      <c r="S115" s="9" t="b">
        <f t="shared" si="2"/>
        <v>1</v>
      </c>
      <c r="T115" s="9" t="b">
        <f t="shared" si="2"/>
        <v>1</v>
      </c>
      <c r="U115" s="9" t="b">
        <f t="shared" si="2"/>
        <v>1</v>
      </c>
    </row>
    <row r="118" spans="2:21">
      <c r="C118" s="7" t="s">
        <v>145</v>
      </c>
    </row>
    <row r="120" spans="2:21">
      <c r="B120" s="1"/>
      <c r="C120" s="3" t="s">
        <v>88</v>
      </c>
      <c r="D120" s="3" t="s">
        <v>89</v>
      </c>
      <c r="E120" s="3" t="s">
        <v>90</v>
      </c>
      <c r="F120" s="3" t="s">
        <v>91</v>
      </c>
      <c r="G120" s="3" t="s">
        <v>92</v>
      </c>
    </row>
    <row r="121" spans="2:21">
      <c r="B121" s="2" t="s">
        <v>93</v>
      </c>
      <c r="C121" s="9" t="b">
        <f t="shared" ref="C121:G130" si="9">C61=MIN(C$61:C$85)</f>
        <v>0</v>
      </c>
      <c r="D121" s="9" t="b">
        <f t="shared" si="9"/>
        <v>0</v>
      </c>
      <c r="E121" s="9" t="b">
        <f t="shared" si="9"/>
        <v>0</v>
      </c>
      <c r="F121" s="9" t="b">
        <f t="shared" si="9"/>
        <v>0</v>
      </c>
      <c r="G121" s="9" t="b">
        <f t="shared" si="9"/>
        <v>0</v>
      </c>
    </row>
    <row r="122" spans="2:21">
      <c r="B122" s="2" t="s">
        <v>94</v>
      </c>
      <c r="C122" s="9" t="b">
        <f t="shared" si="9"/>
        <v>0</v>
      </c>
      <c r="D122" s="9" t="b">
        <f t="shared" si="9"/>
        <v>0</v>
      </c>
      <c r="E122" s="9" t="b">
        <f t="shared" si="9"/>
        <v>0</v>
      </c>
      <c r="F122" s="9" t="b">
        <f t="shared" si="9"/>
        <v>0</v>
      </c>
      <c r="G122" s="9" t="b">
        <f t="shared" si="9"/>
        <v>0</v>
      </c>
    </row>
    <row r="123" spans="2:21">
      <c r="B123" s="2" t="s">
        <v>95</v>
      </c>
      <c r="C123" s="9" t="b">
        <f t="shared" si="9"/>
        <v>0</v>
      </c>
      <c r="D123" s="9" t="b">
        <f t="shared" si="9"/>
        <v>0</v>
      </c>
      <c r="E123" s="9" t="b">
        <f t="shared" si="9"/>
        <v>0</v>
      </c>
      <c r="F123" s="9" t="b">
        <f t="shared" si="9"/>
        <v>0</v>
      </c>
      <c r="G123" s="9" t="b">
        <f t="shared" si="9"/>
        <v>0</v>
      </c>
    </row>
    <row r="124" spans="2:21">
      <c r="B124" s="2" t="s">
        <v>96</v>
      </c>
      <c r="C124" s="9" t="b">
        <f t="shared" si="9"/>
        <v>0</v>
      </c>
      <c r="D124" s="9" t="b">
        <f t="shared" si="9"/>
        <v>0</v>
      </c>
      <c r="E124" s="9" t="b">
        <f t="shared" si="9"/>
        <v>0</v>
      </c>
      <c r="F124" s="9" t="b">
        <f t="shared" si="9"/>
        <v>0</v>
      </c>
      <c r="G124" s="9" t="b">
        <f t="shared" si="9"/>
        <v>0</v>
      </c>
    </row>
    <row r="125" spans="2:21">
      <c r="B125" s="2" t="s">
        <v>97</v>
      </c>
      <c r="C125" s="9" t="b">
        <f t="shared" si="9"/>
        <v>0</v>
      </c>
      <c r="D125" s="9" t="b">
        <f t="shared" si="9"/>
        <v>0</v>
      </c>
      <c r="E125" s="9" t="b">
        <f t="shared" si="9"/>
        <v>0</v>
      </c>
      <c r="F125" s="9" t="b">
        <f t="shared" si="9"/>
        <v>0</v>
      </c>
      <c r="G125" s="9" t="b">
        <f t="shared" si="9"/>
        <v>0</v>
      </c>
    </row>
    <row r="126" spans="2:21">
      <c r="B126" s="2" t="s">
        <v>98</v>
      </c>
      <c r="C126" s="9" t="b">
        <f t="shared" si="9"/>
        <v>1</v>
      </c>
      <c r="D126" s="9" t="b">
        <f t="shared" si="9"/>
        <v>0</v>
      </c>
      <c r="E126" s="9" t="b">
        <f t="shared" si="9"/>
        <v>0</v>
      </c>
      <c r="F126" s="9" t="b">
        <f t="shared" si="9"/>
        <v>0</v>
      </c>
      <c r="G126" s="9" t="b">
        <f t="shared" si="9"/>
        <v>0</v>
      </c>
    </row>
    <row r="127" spans="2:21">
      <c r="B127" s="2" t="s">
        <v>99</v>
      </c>
      <c r="C127" s="9" t="b">
        <f t="shared" si="9"/>
        <v>0</v>
      </c>
      <c r="D127" s="9" t="b">
        <f t="shared" si="9"/>
        <v>0</v>
      </c>
      <c r="E127" s="9" t="b">
        <f t="shared" si="9"/>
        <v>0</v>
      </c>
      <c r="F127" s="9" t="b">
        <f t="shared" si="9"/>
        <v>0</v>
      </c>
      <c r="G127" s="9" t="b">
        <f t="shared" si="9"/>
        <v>0</v>
      </c>
    </row>
    <row r="128" spans="2:21">
      <c r="B128" s="2" t="s">
        <v>100</v>
      </c>
      <c r="C128" s="9" t="b">
        <f t="shared" si="9"/>
        <v>0</v>
      </c>
      <c r="D128" s="9" t="b">
        <f t="shared" si="9"/>
        <v>0</v>
      </c>
      <c r="E128" s="9" t="b">
        <f t="shared" si="9"/>
        <v>0</v>
      </c>
      <c r="F128" s="9" t="b">
        <f t="shared" si="9"/>
        <v>0</v>
      </c>
      <c r="G128" s="9" t="b">
        <f t="shared" si="9"/>
        <v>0</v>
      </c>
    </row>
    <row r="129" spans="2:7">
      <c r="B129" s="2" t="s">
        <v>101</v>
      </c>
      <c r="C129" s="9" t="b">
        <f t="shared" si="9"/>
        <v>0</v>
      </c>
      <c r="D129" s="9" t="b">
        <f t="shared" si="9"/>
        <v>0</v>
      </c>
      <c r="E129" s="9" t="b">
        <f t="shared" si="9"/>
        <v>0</v>
      </c>
      <c r="F129" s="9" t="b">
        <f t="shared" si="9"/>
        <v>0</v>
      </c>
      <c r="G129" s="9" t="b">
        <f t="shared" si="9"/>
        <v>0</v>
      </c>
    </row>
    <row r="130" spans="2:7">
      <c r="B130" s="2" t="s">
        <v>102</v>
      </c>
      <c r="C130" s="9" t="b">
        <f t="shared" si="9"/>
        <v>0</v>
      </c>
      <c r="D130" s="9" t="b">
        <f t="shared" si="9"/>
        <v>0</v>
      </c>
      <c r="E130" s="9" t="b">
        <f t="shared" si="9"/>
        <v>0</v>
      </c>
      <c r="F130" s="9" t="b">
        <f t="shared" si="9"/>
        <v>0</v>
      </c>
      <c r="G130" s="9" t="b">
        <f t="shared" si="9"/>
        <v>0</v>
      </c>
    </row>
    <row r="131" spans="2:7">
      <c r="B131" s="2" t="s">
        <v>103</v>
      </c>
      <c r="C131" s="9" t="b">
        <f t="shared" ref="C131:G140" si="10">C71=MIN(C$61:C$85)</f>
        <v>0</v>
      </c>
      <c r="D131" s="9" t="b">
        <f t="shared" si="10"/>
        <v>0</v>
      </c>
      <c r="E131" s="9" t="b">
        <f t="shared" si="10"/>
        <v>0</v>
      </c>
      <c r="F131" s="9" t="b">
        <f t="shared" si="10"/>
        <v>0</v>
      </c>
      <c r="G131" s="9" t="b">
        <f t="shared" si="10"/>
        <v>0</v>
      </c>
    </row>
    <row r="132" spans="2:7">
      <c r="B132" s="2" t="s">
        <v>104</v>
      </c>
      <c r="C132" s="9" t="b">
        <f t="shared" si="10"/>
        <v>0</v>
      </c>
      <c r="D132" s="9" t="b">
        <f t="shared" si="10"/>
        <v>0</v>
      </c>
      <c r="E132" s="9" t="b">
        <f t="shared" si="10"/>
        <v>0</v>
      </c>
      <c r="F132" s="9" t="b">
        <f t="shared" si="10"/>
        <v>0</v>
      </c>
      <c r="G132" s="9" t="b">
        <f t="shared" si="10"/>
        <v>0</v>
      </c>
    </row>
    <row r="133" spans="2:7">
      <c r="B133" s="2" t="s">
        <v>105</v>
      </c>
      <c r="C133" s="9" t="b">
        <f t="shared" si="10"/>
        <v>0</v>
      </c>
      <c r="D133" s="9" t="b">
        <f t="shared" si="10"/>
        <v>0</v>
      </c>
      <c r="E133" s="9" t="b">
        <f t="shared" si="10"/>
        <v>0</v>
      </c>
      <c r="F133" s="9" t="b">
        <f t="shared" si="10"/>
        <v>0</v>
      </c>
      <c r="G133" s="9" t="b">
        <f t="shared" si="10"/>
        <v>0</v>
      </c>
    </row>
    <row r="134" spans="2:7">
      <c r="B134" s="2" t="s">
        <v>106</v>
      </c>
      <c r="C134" s="9" t="b">
        <f t="shared" si="10"/>
        <v>0</v>
      </c>
      <c r="D134" s="9" t="b">
        <f t="shared" si="10"/>
        <v>0</v>
      </c>
      <c r="E134" s="9" t="b">
        <f t="shared" si="10"/>
        <v>0</v>
      </c>
      <c r="F134" s="9" t="b">
        <f t="shared" si="10"/>
        <v>0</v>
      </c>
      <c r="G134" s="9" t="b">
        <f t="shared" si="10"/>
        <v>0</v>
      </c>
    </row>
    <row r="135" spans="2:7">
      <c r="B135" s="2" t="s">
        <v>107</v>
      </c>
      <c r="C135" s="9" t="b">
        <f t="shared" si="10"/>
        <v>0</v>
      </c>
      <c r="D135" s="9" t="b">
        <f t="shared" si="10"/>
        <v>0</v>
      </c>
      <c r="E135" s="9" t="b">
        <f t="shared" si="10"/>
        <v>0</v>
      </c>
      <c r="F135" s="9" t="b">
        <f t="shared" si="10"/>
        <v>0</v>
      </c>
      <c r="G135" s="9" t="b">
        <f t="shared" si="10"/>
        <v>0</v>
      </c>
    </row>
    <row r="136" spans="2:7">
      <c r="B136" s="2" t="s">
        <v>108</v>
      </c>
      <c r="C136" s="9" t="b">
        <f t="shared" si="10"/>
        <v>0</v>
      </c>
      <c r="D136" s="9" t="b">
        <f t="shared" si="10"/>
        <v>0</v>
      </c>
      <c r="E136" s="9" t="b">
        <f t="shared" si="10"/>
        <v>0</v>
      </c>
      <c r="F136" s="9" t="b">
        <f t="shared" si="10"/>
        <v>0</v>
      </c>
      <c r="G136" s="9" t="b">
        <f t="shared" si="10"/>
        <v>0</v>
      </c>
    </row>
    <row r="137" spans="2:7">
      <c r="B137" s="2" t="s">
        <v>109</v>
      </c>
      <c r="C137" s="9" t="b">
        <f t="shared" si="10"/>
        <v>0</v>
      </c>
      <c r="D137" s="9" t="b">
        <f t="shared" si="10"/>
        <v>0</v>
      </c>
      <c r="E137" s="9" t="b">
        <f t="shared" si="10"/>
        <v>0</v>
      </c>
      <c r="F137" s="9" t="b">
        <f t="shared" si="10"/>
        <v>0</v>
      </c>
      <c r="G137" s="9" t="b">
        <f t="shared" si="10"/>
        <v>0</v>
      </c>
    </row>
    <row r="138" spans="2:7">
      <c r="B138" s="2" t="s">
        <v>110</v>
      </c>
      <c r="C138" s="9" t="b">
        <f t="shared" si="10"/>
        <v>0</v>
      </c>
      <c r="D138" s="9" t="b">
        <f t="shared" si="10"/>
        <v>0</v>
      </c>
      <c r="E138" s="9" t="b">
        <f t="shared" si="10"/>
        <v>0</v>
      </c>
      <c r="F138" s="9" t="b">
        <f t="shared" si="10"/>
        <v>0</v>
      </c>
      <c r="G138" s="9" t="b">
        <f t="shared" si="10"/>
        <v>0</v>
      </c>
    </row>
    <row r="139" spans="2:7">
      <c r="B139" s="2" t="s">
        <v>111</v>
      </c>
      <c r="C139" s="9" t="b">
        <f t="shared" si="10"/>
        <v>0</v>
      </c>
      <c r="D139" s="9" t="b">
        <f t="shared" si="10"/>
        <v>0</v>
      </c>
      <c r="E139" s="9" t="b">
        <f t="shared" si="10"/>
        <v>0</v>
      </c>
      <c r="F139" s="9" t="b">
        <f t="shared" si="10"/>
        <v>0</v>
      </c>
      <c r="G139" s="9" t="b">
        <f t="shared" si="10"/>
        <v>0</v>
      </c>
    </row>
    <row r="140" spans="2:7">
      <c r="B140" s="2" t="s">
        <v>112</v>
      </c>
      <c r="C140" s="9" t="b">
        <f t="shared" si="10"/>
        <v>0</v>
      </c>
      <c r="D140" s="9" t="b">
        <f t="shared" si="10"/>
        <v>0</v>
      </c>
      <c r="E140" s="9" t="b">
        <f t="shared" si="10"/>
        <v>1</v>
      </c>
      <c r="F140" s="9" t="b">
        <f t="shared" si="10"/>
        <v>0</v>
      </c>
      <c r="G140" s="9" t="b">
        <f t="shared" si="10"/>
        <v>0</v>
      </c>
    </row>
    <row r="141" spans="2:7">
      <c r="B141" s="2" t="s">
        <v>113</v>
      </c>
      <c r="C141" s="9" t="b">
        <f t="shared" ref="C141:G145" si="11">C81=MIN(C$61:C$85)</f>
        <v>0</v>
      </c>
      <c r="D141" s="9" t="b">
        <f t="shared" si="11"/>
        <v>0</v>
      </c>
      <c r="E141" s="9" t="b">
        <f t="shared" si="11"/>
        <v>0</v>
      </c>
      <c r="F141" s="9" t="b">
        <f t="shared" si="11"/>
        <v>0</v>
      </c>
      <c r="G141" s="9" t="b">
        <f t="shared" si="11"/>
        <v>0</v>
      </c>
    </row>
    <row r="142" spans="2:7">
      <c r="B142" s="2" t="s">
        <v>114</v>
      </c>
      <c r="C142" s="9" t="b">
        <f t="shared" si="11"/>
        <v>0</v>
      </c>
      <c r="D142" s="9" t="b">
        <f t="shared" si="11"/>
        <v>1</v>
      </c>
      <c r="E142" s="9" t="b">
        <f t="shared" si="11"/>
        <v>0</v>
      </c>
      <c r="F142" s="9" t="b">
        <f t="shared" si="11"/>
        <v>1</v>
      </c>
      <c r="G142" s="9" t="b">
        <f t="shared" si="11"/>
        <v>0</v>
      </c>
    </row>
    <row r="143" spans="2:7">
      <c r="B143" s="2" t="s">
        <v>115</v>
      </c>
      <c r="C143" s="9" t="b">
        <f t="shared" si="11"/>
        <v>0</v>
      </c>
      <c r="D143" s="9" t="b">
        <f t="shared" si="11"/>
        <v>0</v>
      </c>
      <c r="E143" s="9" t="b">
        <f t="shared" si="11"/>
        <v>0</v>
      </c>
      <c r="F143" s="9" t="b">
        <f t="shared" si="11"/>
        <v>0</v>
      </c>
      <c r="G143" s="9" t="b">
        <f t="shared" si="11"/>
        <v>0</v>
      </c>
    </row>
    <row r="144" spans="2:7">
      <c r="B144" s="2" t="s">
        <v>116</v>
      </c>
      <c r="C144" s="9" t="b">
        <f t="shared" si="11"/>
        <v>0</v>
      </c>
      <c r="D144" s="9" t="b">
        <f t="shared" si="11"/>
        <v>0</v>
      </c>
      <c r="E144" s="9" t="b">
        <f t="shared" si="11"/>
        <v>0</v>
      </c>
      <c r="F144" s="9" t="b">
        <f t="shared" si="11"/>
        <v>0</v>
      </c>
      <c r="G144" s="9" t="b">
        <f t="shared" si="11"/>
        <v>1</v>
      </c>
    </row>
    <row r="145" spans="2:7">
      <c r="B145" s="2" t="s">
        <v>117</v>
      </c>
      <c r="C145" s="9" t="b">
        <f t="shared" si="11"/>
        <v>0</v>
      </c>
      <c r="D145" s="9" t="b">
        <f t="shared" si="11"/>
        <v>0</v>
      </c>
      <c r="E145" s="9" t="b">
        <f t="shared" si="11"/>
        <v>0</v>
      </c>
      <c r="F145" s="9" t="b">
        <f t="shared" si="11"/>
        <v>0</v>
      </c>
      <c r="G145" s="9" t="b">
        <f t="shared" si="11"/>
        <v>0</v>
      </c>
    </row>
  </sheetData>
  <conditionalFormatting sqref="C30:G54">
    <cfRule type="dataBar" priority="12">
      <dataBar>
        <cfvo type="min"/>
        <cfvo type="max"/>
        <color rgb="FF638EC6"/>
      </dataBar>
      <extLst>
        <ext xmlns:x14="http://schemas.microsoft.com/office/spreadsheetml/2009/9/main" uri="{B025F937-C7B1-47D3-B67F-A62EFF666E3E}">
          <x14:id>{2CD4E7A9-7A2E-4EDE-87DC-11605621A738}</x14:id>
        </ext>
      </extLst>
    </cfRule>
  </conditionalFormatting>
  <conditionalFormatting sqref="J30:N54">
    <cfRule type="colorScale" priority="11">
      <colorScale>
        <cfvo type="min"/>
        <cfvo type="percentile" val="50"/>
        <cfvo type="max"/>
        <color rgb="FFF8696B"/>
        <color rgb="FFFFEB84"/>
        <color rgb="FF63BE7B"/>
      </colorScale>
    </cfRule>
  </conditionalFormatting>
  <conditionalFormatting sqref="Q30:U54">
    <cfRule type="iconSet" priority="9">
      <iconSet iconSet="5Arrows">
        <cfvo type="percent" val="0"/>
        <cfvo type="percent" val="20"/>
        <cfvo type="percent" val="40"/>
        <cfvo type="percent" val="60"/>
        <cfvo type="percent" val="80"/>
      </iconSet>
    </cfRule>
  </conditionalFormatting>
  <conditionalFormatting sqref="C61:G85">
    <cfRule type="expression" dxfId="8" priority="30" stopIfTrue="1">
      <formula>C61=MIN(C$61:C$85)</formula>
    </cfRule>
  </conditionalFormatting>
  <conditionalFormatting sqref="C61:G85">
    <cfRule type="expression" dxfId="7" priority="35" stopIfTrue="1">
      <formula>C61=MAX(C$61:C$85)</formula>
    </cfRule>
  </conditionalFormatting>
  <conditionalFormatting sqref="J61:N85">
    <cfRule type="expression" dxfId="6" priority="39" stopIfTrue="1">
      <formula>J61&lt;AVERAGE(J$61:J$85)</formula>
    </cfRule>
  </conditionalFormatting>
  <conditionalFormatting sqref="J61:N85">
    <cfRule type="expression" dxfId="5" priority="38" stopIfTrue="1">
      <formula>J61&gt;=AVERAGE(J$61:J$85)</formula>
    </cfRule>
  </conditionalFormatting>
  <conditionalFormatting sqref="Q61:U85">
    <cfRule type="expression" dxfId="4" priority="1">
      <formula>MOD(ROW(),2)=1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CD4E7A9-7A2E-4EDE-87DC-11605621A738}">
            <x14:dataBar minLength="0" maxLength="100" border="1" negativeBarBorderColorSameAsPositive="0">
              <x14:cfvo type="autoMin"/>
              <x14:cfvo type="autoMax"/>
              <x14:borderColor rgb="FF638EC6"/>
              <x14:negativeFillColor rgb="FFFF0000"/>
              <x14:negativeBorderColor rgb="FFFF0000"/>
              <x14:axisColor rgb="FF000000"/>
            </x14:dataBar>
          </x14:cfRule>
          <xm:sqref>C30:G54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3">
    <tabColor indexed="48"/>
  </sheetPr>
  <dimension ref="A1:AH38"/>
  <sheetViews>
    <sheetView showGridLines="0" zoomScale="175" zoomScaleNormal="175" workbookViewId="0">
      <selection activeCell="M2" sqref="M2"/>
    </sheetView>
  </sheetViews>
  <sheetFormatPr defaultRowHeight="12.75"/>
  <cols>
    <col min="1" max="1" width="9.140625" style="4"/>
    <col min="2" max="3" width="2.7109375" style="4" customWidth="1"/>
    <col min="4" max="11" width="2.7109375" style="45" customWidth="1"/>
    <col min="12" max="12" width="9.140625" style="45"/>
    <col min="13" max="22" width="7.140625" style="45" customWidth="1"/>
    <col min="23" max="34" width="9.140625" style="45"/>
    <col min="35" max="16384" width="9.140625" style="4"/>
  </cols>
  <sheetData>
    <row r="1" spans="1:22" ht="15.75" customHeight="1" thickBot="1">
      <c r="A1" s="45"/>
      <c r="B1" s="45"/>
      <c r="C1" s="45"/>
    </row>
    <row r="2" spans="1:22" ht="14.25" customHeight="1">
      <c r="A2" s="45"/>
      <c r="B2" s="49"/>
      <c r="C2" s="50"/>
      <c r="D2" s="50"/>
      <c r="E2" s="50"/>
      <c r="F2" s="50"/>
      <c r="G2" s="50"/>
      <c r="H2" s="50"/>
      <c r="I2" s="50"/>
      <c r="J2" s="50"/>
      <c r="K2" s="51"/>
      <c r="M2" s="44" t="b">
        <f t="shared" ref="M2:V11" si="0">OR((ROW()-1)&lt;=$L$13/10,AND((ROW()-1)=ROUNDUP($L$13/10,0),(COLUMN()-12)&lt;=MOD($L$13,10)))</f>
        <v>1</v>
      </c>
      <c r="N2" s="44" t="b">
        <f t="shared" si="0"/>
        <v>1</v>
      </c>
      <c r="O2" s="44" t="b">
        <f t="shared" si="0"/>
        <v>1</v>
      </c>
      <c r="P2" s="44" t="b">
        <f t="shared" si="0"/>
        <v>1</v>
      </c>
      <c r="Q2" s="44" t="b">
        <f t="shared" si="0"/>
        <v>1</v>
      </c>
      <c r="R2" s="44" t="b">
        <f t="shared" si="0"/>
        <v>1</v>
      </c>
      <c r="S2" s="44" t="b">
        <f t="shared" si="0"/>
        <v>1</v>
      </c>
      <c r="T2" s="44" t="b">
        <f t="shared" si="0"/>
        <v>1</v>
      </c>
      <c r="U2" s="44" t="b">
        <f t="shared" si="0"/>
        <v>1</v>
      </c>
      <c r="V2" s="44" t="b">
        <f t="shared" si="0"/>
        <v>1</v>
      </c>
    </row>
    <row r="3" spans="1:22" ht="14.25" customHeight="1">
      <c r="A3" s="45"/>
      <c r="B3" s="52"/>
      <c r="C3" s="48"/>
      <c r="D3" s="48"/>
      <c r="E3" s="48"/>
      <c r="F3" s="48"/>
      <c r="G3" s="48"/>
      <c r="H3" s="48"/>
      <c r="I3" s="48"/>
      <c r="J3" s="48"/>
      <c r="K3" s="53"/>
      <c r="M3" s="44" t="b">
        <f t="shared" si="0"/>
        <v>1</v>
      </c>
      <c r="N3" s="44" t="b">
        <f t="shared" si="0"/>
        <v>1</v>
      </c>
      <c r="O3" s="44" t="b">
        <f t="shared" si="0"/>
        <v>1</v>
      </c>
      <c r="P3" s="44" t="b">
        <f t="shared" si="0"/>
        <v>1</v>
      </c>
      <c r="Q3" s="44" t="b">
        <f t="shared" si="0"/>
        <v>1</v>
      </c>
      <c r="R3" s="44" t="b">
        <f t="shared" si="0"/>
        <v>1</v>
      </c>
      <c r="S3" s="44" t="b">
        <f t="shared" si="0"/>
        <v>1</v>
      </c>
      <c r="T3" s="44" t="b">
        <f t="shared" si="0"/>
        <v>1</v>
      </c>
      <c r="U3" s="44" t="b">
        <f t="shared" si="0"/>
        <v>1</v>
      </c>
      <c r="V3" s="44" t="b">
        <f t="shared" si="0"/>
        <v>1</v>
      </c>
    </row>
    <row r="4" spans="1:22" ht="14.25" customHeight="1">
      <c r="A4" s="45"/>
      <c r="B4" s="52"/>
      <c r="C4" s="48"/>
      <c r="D4" s="48"/>
      <c r="E4" s="48"/>
      <c r="F4" s="48"/>
      <c r="G4" s="48"/>
      <c r="H4" s="48"/>
      <c r="I4" s="48"/>
      <c r="J4" s="48"/>
      <c r="K4" s="53"/>
      <c r="M4" s="44" t="b">
        <f t="shared" si="0"/>
        <v>1</v>
      </c>
      <c r="N4" s="44" t="b">
        <f t="shared" si="0"/>
        <v>1</v>
      </c>
      <c r="O4" s="44" t="b">
        <f t="shared" si="0"/>
        <v>1</v>
      </c>
      <c r="P4" s="44" t="b">
        <f t="shared" si="0"/>
        <v>1</v>
      </c>
      <c r="Q4" s="44" t="b">
        <f t="shared" si="0"/>
        <v>1</v>
      </c>
      <c r="R4" s="44" t="b">
        <f t="shared" si="0"/>
        <v>1</v>
      </c>
      <c r="S4" s="44" t="b">
        <f t="shared" si="0"/>
        <v>1</v>
      </c>
      <c r="T4" s="44" t="b">
        <f t="shared" si="0"/>
        <v>1</v>
      </c>
      <c r="U4" s="44" t="b">
        <f t="shared" si="0"/>
        <v>1</v>
      </c>
      <c r="V4" s="44" t="b">
        <f t="shared" si="0"/>
        <v>1</v>
      </c>
    </row>
    <row r="5" spans="1:22" ht="14.25" customHeight="1">
      <c r="A5" s="45"/>
      <c r="B5" s="52"/>
      <c r="C5" s="48"/>
      <c r="D5" s="48"/>
      <c r="E5" s="48"/>
      <c r="F5" s="48"/>
      <c r="G5" s="48"/>
      <c r="H5" s="48"/>
      <c r="I5" s="48"/>
      <c r="J5" s="48"/>
      <c r="K5" s="53"/>
      <c r="M5" s="44" t="b">
        <f t="shared" si="0"/>
        <v>1</v>
      </c>
      <c r="N5" s="44" t="b">
        <f t="shared" si="0"/>
        <v>1</v>
      </c>
      <c r="O5" s="44" t="b">
        <f t="shared" si="0"/>
        <v>1</v>
      </c>
      <c r="P5" s="44" t="b">
        <f t="shared" si="0"/>
        <v>1</v>
      </c>
      <c r="Q5" s="44" t="b">
        <f t="shared" si="0"/>
        <v>1</v>
      </c>
      <c r="R5" s="44" t="b">
        <f t="shared" si="0"/>
        <v>1</v>
      </c>
      <c r="S5" s="44" t="b">
        <f t="shared" si="0"/>
        <v>1</v>
      </c>
      <c r="T5" s="44" t="b">
        <f t="shared" si="0"/>
        <v>1</v>
      </c>
      <c r="U5" s="44" t="b">
        <f t="shared" si="0"/>
        <v>1</v>
      </c>
      <c r="V5" s="44" t="b">
        <f t="shared" si="0"/>
        <v>1</v>
      </c>
    </row>
    <row r="6" spans="1:22" ht="14.25" customHeight="1">
      <c r="A6" s="45"/>
      <c r="B6" s="52"/>
      <c r="C6" s="48"/>
      <c r="D6" s="48"/>
      <c r="E6" s="48"/>
      <c r="F6" s="48"/>
      <c r="G6" s="48"/>
      <c r="H6" s="48"/>
      <c r="I6" s="48"/>
      <c r="J6" s="48"/>
      <c r="K6" s="53"/>
      <c r="M6" s="44" t="b">
        <f t="shared" si="0"/>
        <v>1</v>
      </c>
      <c r="N6" s="44" t="b">
        <f t="shared" si="0"/>
        <v>1</v>
      </c>
      <c r="O6" s="44" t="b">
        <f t="shared" si="0"/>
        <v>0</v>
      </c>
      <c r="P6" s="44" t="b">
        <f t="shared" si="0"/>
        <v>0</v>
      </c>
      <c r="Q6" s="44" t="b">
        <f t="shared" si="0"/>
        <v>0</v>
      </c>
      <c r="R6" s="44" t="b">
        <f t="shared" si="0"/>
        <v>0</v>
      </c>
      <c r="S6" s="44" t="b">
        <f t="shared" si="0"/>
        <v>0</v>
      </c>
      <c r="T6" s="44" t="b">
        <f t="shared" si="0"/>
        <v>0</v>
      </c>
      <c r="U6" s="44" t="b">
        <f t="shared" si="0"/>
        <v>0</v>
      </c>
      <c r="V6" s="44" t="b">
        <f t="shared" si="0"/>
        <v>0</v>
      </c>
    </row>
    <row r="7" spans="1:22" ht="14.25" customHeight="1">
      <c r="A7" s="45"/>
      <c r="B7" s="52"/>
      <c r="C7" s="48"/>
      <c r="D7" s="48"/>
      <c r="E7" s="48"/>
      <c r="F7" s="48"/>
      <c r="G7" s="48"/>
      <c r="H7" s="48"/>
      <c r="I7" s="48"/>
      <c r="J7" s="48"/>
      <c r="K7" s="53"/>
      <c r="M7" s="44" t="b">
        <f t="shared" si="0"/>
        <v>0</v>
      </c>
      <c r="N7" s="44" t="b">
        <f t="shared" si="0"/>
        <v>0</v>
      </c>
      <c r="O7" s="44" t="b">
        <f t="shared" si="0"/>
        <v>0</v>
      </c>
      <c r="P7" s="44" t="b">
        <f t="shared" si="0"/>
        <v>0</v>
      </c>
      <c r="Q7" s="44" t="b">
        <f t="shared" si="0"/>
        <v>0</v>
      </c>
      <c r="R7" s="44" t="b">
        <f t="shared" si="0"/>
        <v>0</v>
      </c>
      <c r="S7" s="44" t="b">
        <f t="shared" si="0"/>
        <v>0</v>
      </c>
      <c r="T7" s="44" t="b">
        <f t="shared" si="0"/>
        <v>0</v>
      </c>
      <c r="U7" s="44" t="b">
        <f t="shared" si="0"/>
        <v>0</v>
      </c>
      <c r="V7" s="44" t="b">
        <f t="shared" si="0"/>
        <v>0</v>
      </c>
    </row>
    <row r="8" spans="1:22" ht="14.25" customHeight="1">
      <c r="A8" s="45"/>
      <c r="B8" s="52"/>
      <c r="C8" s="48"/>
      <c r="D8" s="48"/>
      <c r="E8" s="48"/>
      <c r="F8" s="48"/>
      <c r="G8" s="48"/>
      <c r="H8" s="48"/>
      <c r="I8" s="48"/>
      <c r="J8" s="48"/>
      <c r="K8" s="53"/>
      <c r="M8" s="44" t="b">
        <f t="shared" si="0"/>
        <v>0</v>
      </c>
      <c r="N8" s="44" t="b">
        <f t="shared" si="0"/>
        <v>0</v>
      </c>
      <c r="O8" s="44" t="b">
        <f t="shared" si="0"/>
        <v>0</v>
      </c>
      <c r="P8" s="44" t="b">
        <f t="shared" si="0"/>
        <v>0</v>
      </c>
      <c r="Q8" s="44" t="b">
        <f t="shared" si="0"/>
        <v>0</v>
      </c>
      <c r="R8" s="44" t="b">
        <f t="shared" si="0"/>
        <v>0</v>
      </c>
      <c r="S8" s="44" t="b">
        <f t="shared" si="0"/>
        <v>0</v>
      </c>
      <c r="T8" s="44" t="b">
        <f t="shared" si="0"/>
        <v>0</v>
      </c>
      <c r="U8" s="44" t="b">
        <f t="shared" si="0"/>
        <v>0</v>
      </c>
      <c r="V8" s="44" t="b">
        <f t="shared" si="0"/>
        <v>0</v>
      </c>
    </row>
    <row r="9" spans="1:22" ht="14.25" customHeight="1">
      <c r="A9" s="45"/>
      <c r="B9" s="52"/>
      <c r="C9" s="48"/>
      <c r="D9" s="48"/>
      <c r="E9" s="48"/>
      <c r="F9" s="48"/>
      <c r="G9" s="48"/>
      <c r="H9" s="48"/>
      <c r="I9" s="48"/>
      <c r="J9" s="48"/>
      <c r="K9" s="53"/>
      <c r="M9" s="44" t="b">
        <f t="shared" si="0"/>
        <v>0</v>
      </c>
      <c r="N9" s="44" t="b">
        <f t="shared" si="0"/>
        <v>0</v>
      </c>
      <c r="O9" s="44" t="b">
        <f t="shared" si="0"/>
        <v>0</v>
      </c>
      <c r="P9" s="44" t="b">
        <f t="shared" si="0"/>
        <v>0</v>
      </c>
      <c r="Q9" s="44" t="b">
        <f t="shared" si="0"/>
        <v>0</v>
      </c>
      <c r="R9" s="44" t="b">
        <f t="shared" si="0"/>
        <v>0</v>
      </c>
      <c r="S9" s="44" t="b">
        <f t="shared" si="0"/>
        <v>0</v>
      </c>
      <c r="T9" s="44" t="b">
        <f t="shared" si="0"/>
        <v>0</v>
      </c>
      <c r="U9" s="44" t="b">
        <f t="shared" si="0"/>
        <v>0</v>
      </c>
      <c r="V9" s="44" t="b">
        <f t="shared" si="0"/>
        <v>0</v>
      </c>
    </row>
    <row r="10" spans="1:22" ht="14.25" customHeight="1">
      <c r="A10" s="45"/>
      <c r="B10" s="52"/>
      <c r="C10" s="48"/>
      <c r="D10" s="48"/>
      <c r="E10" s="48"/>
      <c r="F10" s="48"/>
      <c r="G10" s="48"/>
      <c r="H10" s="48"/>
      <c r="I10" s="48"/>
      <c r="J10" s="48"/>
      <c r="K10" s="53"/>
      <c r="M10" s="44" t="b">
        <f t="shared" si="0"/>
        <v>0</v>
      </c>
      <c r="N10" s="44" t="b">
        <f t="shared" si="0"/>
        <v>0</v>
      </c>
      <c r="O10" s="44" t="b">
        <f t="shared" si="0"/>
        <v>0</v>
      </c>
      <c r="P10" s="44" t="b">
        <f t="shared" si="0"/>
        <v>0</v>
      </c>
      <c r="Q10" s="44" t="b">
        <f t="shared" si="0"/>
        <v>0</v>
      </c>
      <c r="R10" s="44" t="b">
        <f t="shared" si="0"/>
        <v>0</v>
      </c>
      <c r="S10" s="44" t="b">
        <f t="shared" si="0"/>
        <v>0</v>
      </c>
      <c r="T10" s="44" t="b">
        <f t="shared" si="0"/>
        <v>0</v>
      </c>
      <c r="U10" s="44" t="b">
        <f t="shared" si="0"/>
        <v>0</v>
      </c>
      <c r="V10" s="44" t="b">
        <f t="shared" si="0"/>
        <v>0</v>
      </c>
    </row>
    <row r="11" spans="1:22" ht="14.25" customHeight="1" thickBot="1">
      <c r="A11" s="45"/>
      <c r="B11" s="54"/>
      <c r="C11" s="55"/>
      <c r="D11" s="55"/>
      <c r="E11" s="55"/>
      <c r="F11" s="55"/>
      <c r="G11" s="55"/>
      <c r="H11" s="55"/>
      <c r="I11" s="55"/>
      <c r="J11" s="55"/>
      <c r="K11" s="56"/>
      <c r="M11" s="44" t="b">
        <f t="shared" si="0"/>
        <v>0</v>
      </c>
      <c r="N11" s="44" t="b">
        <f t="shared" si="0"/>
        <v>0</v>
      </c>
      <c r="O11" s="44" t="b">
        <f t="shared" si="0"/>
        <v>0</v>
      </c>
      <c r="P11" s="44" t="b">
        <f t="shared" si="0"/>
        <v>0</v>
      </c>
      <c r="Q11" s="44" t="b">
        <f t="shared" si="0"/>
        <v>0</v>
      </c>
      <c r="R11" s="44" t="b">
        <f t="shared" si="0"/>
        <v>0</v>
      </c>
      <c r="S11" s="44" t="b">
        <f t="shared" si="0"/>
        <v>0</v>
      </c>
      <c r="T11" s="44" t="b">
        <f t="shared" si="0"/>
        <v>0</v>
      </c>
      <c r="U11" s="44" t="b">
        <f t="shared" si="0"/>
        <v>0</v>
      </c>
      <c r="V11" s="44" t="b">
        <f t="shared" si="0"/>
        <v>0</v>
      </c>
    </row>
    <row r="12" spans="1:22" ht="14.25" customHeight="1">
      <c r="A12" s="45"/>
      <c r="B12" s="45"/>
      <c r="C12" s="45"/>
    </row>
    <row r="13" spans="1:22" ht="14.25" customHeight="1">
      <c r="A13" s="45"/>
      <c r="B13" s="45"/>
      <c r="C13" s="45"/>
      <c r="L13" s="46">
        <v>42</v>
      </c>
      <c r="M13" s="47" t="s">
        <v>168</v>
      </c>
    </row>
    <row r="14" spans="1:22" ht="14.25" customHeight="1">
      <c r="A14" s="45"/>
      <c r="B14" s="45"/>
      <c r="C14" s="45"/>
    </row>
    <row r="15" spans="1:22" ht="14.25" customHeight="1">
      <c r="A15" s="45"/>
      <c r="B15" s="45"/>
      <c r="C15" s="45"/>
    </row>
    <row r="16" spans="1:22" ht="14.25" customHeight="1">
      <c r="A16" s="45"/>
      <c r="B16" s="45"/>
      <c r="C16" s="45"/>
    </row>
    <row r="17" spans="1:22" ht="14.25" customHeight="1" thickBot="1">
      <c r="A17" s="45"/>
      <c r="B17" s="45"/>
      <c r="C17" s="45"/>
    </row>
    <row r="18" spans="1:22" ht="14.25" customHeight="1">
      <c r="A18" s="45"/>
      <c r="B18" s="58">
        <f>K17+1</f>
        <v>1</v>
      </c>
      <c r="C18" s="59">
        <f t="shared" ref="C18:K18" si="1">B18+1</f>
        <v>2</v>
      </c>
      <c r="D18" s="59">
        <f t="shared" si="1"/>
        <v>3</v>
      </c>
      <c r="E18" s="59">
        <f t="shared" si="1"/>
        <v>4</v>
      </c>
      <c r="F18" s="59">
        <f t="shared" si="1"/>
        <v>5</v>
      </c>
      <c r="G18" s="59">
        <f t="shared" si="1"/>
        <v>6</v>
      </c>
      <c r="H18" s="59">
        <f t="shared" si="1"/>
        <v>7</v>
      </c>
      <c r="I18" s="59">
        <f t="shared" si="1"/>
        <v>8</v>
      </c>
      <c r="J18" s="59">
        <f t="shared" si="1"/>
        <v>9</v>
      </c>
      <c r="K18" s="60">
        <f t="shared" si="1"/>
        <v>10</v>
      </c>
      <c r="M18" s="44" t="b">
        <f>B18&lt;=$L$29</f>
        <v>1</v>
      </c>
      <c r="N18" s="44" t="b">
        <f t="shared" ref="N18:N27" si="2">C18&lt;=$L$29</f>
        <v>1</v>
      </c>
      <c r="O18" s="44" t="b">
        <f t="shared" ref="O18:O27" si="3">D18&lt;=$L$29</f>
        <v>1</v>
      </c>
      <c r="P18" s="44" t="b">
        <f t="shared" ref="P18:P27" si="4">E18&lt;=$L$29</f>
        <v>1</v>
      </c>
      <c r="Q18" s="44" t="b">
        <f t="shared" ref="Q18:Q27" si="5">F18&lt;=$L$29</f>
        <v>1</v>
      </c>
      <c r="R18" s="44" t="b">
        <f t="shared" ref="R18:R27" si="6">G18&lt;=$L$29</f>
        <v>1</v>
      </c>
      <c r="S18" s="44" t="b">
        <f t="shared" ref="S18:S27" si="7">H18&lt;=$L$29</f>
        <v>1</v>
      </c>
      <c r="T18" s="44" t="b">
        <f t="shared" ref="T18:T27" si="8">I18&lt;=$L$29</f>
        <v>1</v>
      </c>
      <c r="U18" s="44" t="b">
        <f t="shared" ref="U18:U27" si="9">J18&lt;=$L$29</f>
        <v>1</v>
      </c>
      <c r="V18" s="44" t="b">
        <f t="shared" ref="V18:V27" si="10">K18&lt;=$L$29</f>
        <v>1</v>
      </c>
    </row>
    <row r="19" spans="1:22" ht="14.25" customHeight="1">
      <c r="A19" s="45"/>
      <c r="B19" s="61">
        <f t="shared" ref="B19:B27" si="11">K18+1</f>
        <v>11</v>
      </c>
      <c r="C19" s="57">
        <f t="shared" ref="C19:K19" si="12">B19+1</f>
        <v>12</v>
      </c>
      <c r="D19" s="57">
        <f t="shared" si="12"/>
        <v>13</v>
      </c>
      <c r="E19" s="57">
        <f t="shared" si="12"/>
        <v>14</v>
      </c>
      <c r="F19" s="57">
        <f t="shared" si="12"/>
        <v>15</v>
      </c>
      <c r="G19" s="57">
        <f t="shared" si="12"/>
        <v>16</v>
      </c>
      <c r="H19" s="57">
        <f t="shared" si="12"/>
        <v>17</v>
      </c>
      <c r="I19" s="57">
        <f t="shared" si="12"/>
        <v>18</v>
      </c>
      <c r="J19" s="57">
        <f t="shared" si="12"/>
        <v>19</v>
      </c>
      <c r="K19" s="62">
        <f t="shared" si="12"/>
        <v>20</v>
      </c>
      <c r="M19" s="44" t="b">
        <f t="shared" ref="M19:M27" si="13">B19&lt;=$L$29</f>
        <v>1</v>
      </c>
      <c r="N19" s="44" t="b">
        <f t="shared" si="2"/>
        <v>1</v>
      </c>
      <c r="O19" s="44" t="b">
        <f t="shared" si="3"/>
        <v>1</v>
      </c>
      <c r="P19" s="44" t="b">
        <f t="shared" si="4"/>
        <v>1</v>
      </c>
      <c r="Q19" s="44" t="b">
        <f t="shared" si="5"/>
        <v>1</v>
      </c>
      <c r="R19" s="44" t="b">
        <f t="shared" si="6"/>
        <v>1</v>
      </c>
      <c r="S19" s="44" t="b">
        <f t="shared" si="7"/>
        <v>1</v>
      </c>
      <c r="T19" s="44" t="b">
        <f t="shared" si="8"/>
        <v>1</v>
      </c>
      <c r="U19" s="44" t="b">
        <f t="shared" si="9"/>
        <v>1</v>
      </c>
      <c r="V19" s="44" t="b">
        <f t="shared" si="10"/>
        <v>1</v>
      </c>
    </row>
    <row r="20" spans="1:22" ht="14.25" customHeight="1">
      <c r="A20" s="45"/>
      <c r="B20" s="61">
        <f t="shared" si="11"/>
        <v>21</v>
      </c>
      <c r="C20" s="57">
        <f t="shared" ref="C20:K20" si="14">B20+1</f>
        <v>22</v>
      </c>
      <c r="D20" s="57">
        <f t="shared" si="14"/>
        <v>23</v>
      </c>
      <c r="E20" s="57">
        <f t="shared" si="14"/>
        <v>24</v>
      </c>
      <c r="F20" s="57">
        <f t="shared" si="14"/>
        <v>25</v>
      </c>
      <c r="G20" s="57">
        <f t="shared" si="14"/>
        <v>26</v>
      </c>
      <c r="H20" s="57">
        <f t="shared" si="14"/>
        <v>27</v>
      </c>
      <c r="I20" s="57">
        <f t="shared" si="14"/>
        <v>28</v>
      </c>
      <c r="J20" s="57">
        <f t="shared" si="14"/>
        <v>29</v>
      </c>
      <c r="K20" s="62">
        <f t="shared" si="14"/>
        <v>30</v>
      </c>
      <c r="M20" s="44" t="b">
        <f t="shared" si="13"/>
        <v>1</v>
      </c>
      <c r="N20" s="44" t="b">
        <f t="shared" si="2"/>
        <v>1</v>
      </c>
      <c r="O20" s="44" t="b">
        <f t="shared" si="3"/>
        <v>1</v>
      </c>
      <c r="P20" s="44" t="b">
        <f t="shared" si="4"/>
        <v>1</v>
      </c>
      <c r="Q20" s="44" t="b">
        <f t="shared" si="5"/>
        <v>1</v>
      </c>
      <c r="R20" s="44" t="b">
        <f t="shared" si="6"/>
        <v>1</v>
      </c>
      <c r="S20" s="44" t="b">
        <f t="shared" si="7"/>
        <v>1</v>
      </c>
      <c r="T20" s="44" t="b">
        <f t="shared" si="8"/>
        <v>1</v>
      </c>
      <c r="U20" s="44" t="b">
        <f t="shared" si="9"/>
        <v>1</v>
      </c>
      <c r="V20" s="44" t="b">
        <f t="shared" si="10"/>
        <v>1</v>
      </c>
    </row>
    <row r="21" spans="1:22" ht="14.25" customHeight="1">
      <c r="A21" s="45"/>
      <c r="B21" s="61">
        <f t="shared" si="11"/>
        <v>31</v>
      </c>
      <c r="C21" s="57">
        <f t="shared" ref="C21:K21" si="15">B21+1</f>
        <v>32</v>
      </c>
      <c r="D21" s="57">
        <f t="shared" si="15"/>
        <v>33</v>
      </c>
      <c r="E21" s="57">
        <f t="shared" si="15"/>
        <v>34</v>
      </c>
      <c r="F21" s="57">
        <f t="shared" si="15"/>
        <v>35</v>
      </c>
      <c r="G21" s="57">
        <f t="shared" si="15"/>
        <v>36</v>
      </c>
      <c r="H21" s="57">
        <f t="shared" si="15"/>
        <v>37</v>
      </c>
      <c r="I21" s="57">
        <f t="shared" si="15"/>
        <v>38</v>
      </c>
      <c r="J21" s="57">
        <f t="shared" si="15"/>
        <v>39</v>
      </c>
      <c r="K21" s="62">
        <f t="shared" si="15"/>
        <v>40</v>
      </c>
      <c r="M21" s="44" t="b">
        <f t="shared" si="13"/>
        <v>1</v>
      </c>
      <c r="N21" s="44" t="b">
        <f t="shared" si="2"/>
        <v>1</v>
      </c>
      <c r="O21" s="44" t="b">
        <f t="shared" si="3"/>
        <v>1</v>
      </c>
      <c r="P21" s="44" t="b">
        <f t="shared" si="4"/>
        <v>1</v>
      </c>
      <c r="Q21" s="44" t="b">
        <f t="shared" si="5"/>
        <v>1</v>
      </c>
      <c r="R21" s="44" t="b">
        <f t="shared" si="6"/>
        <v>1</v>
      </c>
      <c r="S21" s="44" t="b">
        <f t="shared" si="7"/>
        <v>1</v>
      </c>
      <c r="T21" s="44" t="b">
        <f t="shared" si="8"/>
        <v>1</v>
      </c>
      <c r="U21" s="44" t="b">
        <f t="shared" si="9"/>
        <v>1</v>
      </c>
      <c r="V21" s="44" t="b">
        <f t="shared" si="10"/>
        <v>1</v>
      </c>
    </row>
    <row r="22" spans="1:22" ht="14.25" customHeight="1">
      <c r="A22" s="45"/>
      <c r="B22" s="61">
        <f t="shared" si="11"/>
        <v>41</v>
      </c>
      <c r="C22" s="57">
        <f t="shared" ref="C22:K22" si="16">B22+1</f>
        <v>42</v>
      </c>
      <c r="D22" s="57">
        <f t="shared" si="16"/>
        <v>43</v>
      </c>
      <c r="E22" s="57">
        <f t="shared" si="16"/>
        <v>44</v>
      </c>
      <c r="F22" s="57">
        <f t="shared" si="16"/>
        <v>45</v>
      </c>
      <c r="G22" s="57">
        <f t="shared" si="16"/>
        <v>46</v>
      </c>
      <c r="H22" s="57">
        <f t="shared" si="16"/>
        <v>47</v>
      </c>
      <c r="I22" s="57">
        <f t="shared" si="16"/>
        <v>48</v>
      </c>
      <c r="J22" s="57">
        <f t="shared" si="16"/>
        <v>49</v>
      </c>
      <c r="K22" s="62">
        <f t="shared" si="16"/>
        <v>50</v>
      </c>
      <c r="M22" s="44" t="b">
        <f t="shared" si="13"/>
        <v>1</v>
      </c>
      <c r="N22" s="44" t="b">
        <f t="shared" si="2"/>
        <v>1</v>
      </c>
      <c r="O22" s="44" t="b">
        <f t="shared" si="3"/>
        <v>1</v>
      </c>
      <c r="P22" s="44" t="b">
        <f t="shared" si="4"/>
        <v>1</v>
      </c>
      <c r="Q22" s="44" t="b">
        <f t="shared" si="5"/>
        <v>1</v>
      </c>
      <c r="R22" s="44" t="b">
        <f t="shared" si="6"/>
        <v>1</v>
      </c>
      <c r="S22" s="44" t="b">
        <f t="shared" si="7"/>
        <v>1</v>
      </c>
      <c r="T22" s="44" t="b">
        <f t="shared" si="8"/>
        <v>1</v>
      </c>
      <c r="U22" s="44" t="b">
        <f t="shared" si="9"/>
        <v>1</v>
      </c>
      <c r="V22" s="44" t="b">
        <f t="shared" si="10"/>
        <v>1</v>
      </c>
    </row>
    <row r="23" spans="1:22" ht="14.25" customHeight="1">
      <c r="A23" s="45"/>
      <c r="B23" s="61">
        <f t="shared" si="11"/>
        <v>51</v>
      </c>
      <c r="C23" s="57">
        <f t="shared" ref="C23:K23" si="17">B23+1</f>
        <v>52</v>
      </c>
      <c r="D23" s="57">
        <f t="shared" si="17"/>
        <v>53</v>
      </c>
      <c r="E23" s="57">
        <f t="shared" si="17"/>
        <v>54</v>
      </c>
      <c r="F23" s="57">
        <f t="shared" si="17"/>
        <v>55</v>
      </c>
      <c r="G23" s="57">
        <f t="shared" si="17"/>
        <v>56</v>
      </c>
      <c r="H23" s="57">
        <f t="shared" si="17"/>
        <v>57</v>
      </c>
      <c r="I23" s="57">
        <f t="shared" si="17"/>
        <v>58</v>
      </c>
      <c r="J23" s="57">
        <f t="shared" si="17"/>
        <v>59</v>
      </c>
      <c r="K23" s="62">
        <f t="shared" si="17"/>
        <v>60</v>
      </c>
      <c r="M23" s="44" t="b">
        <f t="shared" si="13"/>
        <v>1</v>
      </c>
      <c r="N23" s="44" t="b">
        <f t="shared" si="2"/>
        <v>0</v>
      </c>
      <c r="O23" s="44" t="b">
        <f t="shared" si="3"/>
        <v>0</v>
      </c>
      <c r="P23" s="44" t="b">
        <f t="shared" si="4"/>
        <v>0</v>
      </c>
      <c r="Q23" s="44" t="b">
        <f t="shared" si="5"/>
        <v>0</v>
      </c>
      <c r="R23" s="44" t="b">
        <f t="shared" si="6"/>
        <v>0</v>
      </c>
      <c r="S23" s="44" t="b">
        <f t="shared" si="7"/>
        <v>0</v>
      </c>
      <c r="T23" s="44" t="b">
        <f t="shared" si="8"/>
        <v>0</v>
      </c>
      <c r="U23" s="44" t="b">
        <f t="shared" si="9"/>
        <v>0</v>
      </c>
      <c r="V23" s="44" t="b">
        <f t="shared" si="10"/>
        <v>0</v>
      </c>
    </row>
    <row r="24" spans="1:22" ht="14.25" customHeight="1">
      <c r="A24" s="45"/>
      <c r="B24" s="61">
        <f t="shared" si="11"/>
        <v>61</v>
      </c>
      <c r="C24" s="57">
        <f t="shared" ref="C24:K24" si="18">B24+1</f>
        <v>62</v>
      </c>
      <c r="D24" s="57">
        <f t="shared" si="18"/>
        <v>63</v>
      </c>
      <c r="E24" s="57">
        <f t="shared" si="18"/>
        <v>64</v>
      </c>
      <c r="F24" s="57">
        <f t="shared" si="18"/>
        <v>65</v>
      </c>
      <c r="G24" s="57">
        <f t="shared" si="18"/>
        <v>66</v>
      </c>
      <c r="H24" s="57">
        <f t="shared" si="18"/>
        <v>67</v>
      </c>
      <c r="I24" s="57">
        <f t="shared" si="18"/>
        <v>68</v>
      </c>
      <c r="J24" s="57">
        <f t="shared" si="18"/>
        <v>69</v>
      </c>
      <c r="K24" s="62">
        <f t="shared" si="18"/>
        <v>70</v>
      </c>
      <c r="M24" s="44" t="b">
        <f t="shared" si="13"/>
        <v>0</v>
      </c>
      <c r="N24" s="44" t="b">
        <f t="shared" si="2"/>
        <v>0</v>
      </c>
      <c r="O24" s="44" t="b">
        <f t="shared" si="3"/>
        <v>0</v>
      </c>
      <c r="P24" s="44" t="b">
        <f t="shared" si="4"/>
        <v>0</v>
      </c>
      <c r="Q24" s="44" t="b">
        <f t="shared" si="5"/>
        <v>0</v>
      </c>
      <c r="R24" s="44" t="b">
        <f t="shared" si="6"/>
        <v>0</v>
      </c>
      <c r="S24" s="44" t="b">
        <f t="shared" si="7"/>
        <v>0</v>
      </c>
      <c r="T24" s="44" t="b">
        <f t="shared" si="8"/>
        <v>0</v>
      </c>
      <c r="U24" s="44" t="b">
        <f t="shared" si="9"/>
        <v>0</v>
      </c>
      <c r="V24" s="44" t="b">
        <f t="shared" si="10"/>
        <v>0</v>
      </c>
    </row>
    <row r="25" spans="1:22" ht="14.25" customHeight="1">
      <c r="A25" s="45"/>
      <c r="B25" s="61">
        <f t="shared" si="11"/>
        <v>71</v>
      </c>
      <c r="C25" s="57">
        <f t="shared" ref="C25:K25" si="19">B25+1</f>
        <v>72</v>
      </c>
      <c r="D25" s="57">
        <f t="shared" si="19"/>
        <v>73</v>
      </c>
      <c r="E25" s="57">
        <f t="shared" si="19"/>
        <v>74</v>
      </c>
      <c r="F25" s="57">
        <f t="shared" si="19"/>
        <v>75</v>
      </c>
      <c r="G25" s="57">
        <f t="shared" si="19"/>
        <v>76</v>
      </c>
      <c r="H25" s="57">
        <f t="shared" si="19"/>
        <v>77</v>
      </c>
      <c r="I25" s="57">
        <f t="shared" si="19"/>
        <v>78</v>
      </c>
      <c r="J25" s="57">
        <f t="shared" si="19"/>
        <v>79</v>
      </c>
      <c r="K25" s="62">
        <f t="shared" si="19"/>
        <v>80</v>
      </c>
      <c r="M25" s="44" t="b">
        <f t="shared" si="13"/>
        <v>0</v>
      </c>
      <c r="N25" s="44" t="b">
        <f t="shared" si="2"/>
        <v>0</v>
      </c>
      <c r="O25" s="44" t="b">
        <f t="shared" si="3"/>
        <v>0</v>
      </c>
      <c r="P25" s="44" t="b">
        <f t="shared" si="4"/>
        <v>0</v>
      </c>
      <c r="Q25" s="44" t="b">
        <f t="shared" si="5"/>
        <v>0</v>
      </c>
      <c r="R25" s="44" t="b">
        <f t="shared" si="6"/>
        <v>0</v>
      </c>
      <c r="S25" s="44" t="b">
        <f t="shared" si="7"/>
        <v>0</v>
      </c>
      <c r="T25" s="44" t="b">
        <f t="shared" si="8"/>
        <v>0</v>
      </c>
      <c r="U25" s="44" t="b">
        <f t="shared" si="9"/>
        <v>0</v>
      </c>
      <c r="V25" s="44" t="b">
        <f t="shared" si="10"/>
        <v>0</v>
      </c>
    </row>
    <row r="26" spans="1:22" ht="14.25" customHeight="1">
      <c r="A26" s="45"/>
      <c r="B26" s="61">
        <f t="shared" si="11"/>
        <v>81</v>
      </c>
      <c r="C26" s="57">
        <f t="shared" ref="C26:K26" si="20">B26+1</f>
        <v>82</v>
      </c>
      <c r="D26" s="57">
        <f t="shared" si="20"/>
        <v>83</v>
      </c>
      <c r="E26" s="57">
        <f t="shared" si="20"/>
        <v>84</v>
      </c>
      <c r="F26" s="57">
        <f t="shared" si="20"/>
        <v>85</v>
      </c>
      <c r="G26" s="57">
        <f t="shared" si="20"/>
        <v>86</v>
      </c>
      <c r="H26" s="57">
        <f t="shared" si="20"/>
        <v>87</v>
      </c>
      <c r="I26" s="57">
        <f t="shared" si="20"/>
        <v>88</v>
      </c>
      <c r="J26" s="57">
        <f t="shared" si="20"/>
        <v>89</v>
      </c>
      <c r="K26" s="62">
        <f t="shared" si="20"/>
        <v>90</v>
      </c>
      <c r="M26" s="44" t="b">
        <f t="shared" si="13"/>
        <v>0</v>
      </c>
      <c r="N26" s="44" t="b">
        <f t="shared" si="2"/>
        <v>0</v>
      </c>
      <c r="O26" s="44" t="b">
        <f t="shared" si="3"/>
        <v>0</v>
      </c>
      <c r="P26" s="44" t="b">
        <f t="shared" si="4"/>
        <v>0</v>
      </c>
      <c r="Q26" s="44" t="b">
        <f t="shared" si="5"/>
        <v>0</v>
      </c>
      <c r="R26" s="44" t="b">
        <f t="shared" si="6"/>
        <v>0</v>
      </c>
      <c r="S26" s="44" t="b">
        <f t="shared" si="7"/>
        <v>0</v>
      </c>
      <c r="T26" s="44" t="b">
        <f t="shared" si="8"/>
        <v>0</v>
      </c>
      <c r="U26" s="44" t="b">
        <f t="shared" si="9"/>
        <v>0</v>
      </c>
      <c r="V26" s="44" t="b">
        <f t="shared" si="10"/>
        <v>0</v>
      </c>
    </row>
    <row r="27" spans="1:22" ht="14.25" customHeight="1" thickBot="1">
      <c r="A27" s="45"/>
      <c r="B27" s="63">
        <f t="shared" si="11"/>
        <v>91</v>
      </c>
      <c r="C27" s="64">
        <f t="shared" ref="C27:K27" si="21">B27+1</f>
        <v>92</v>
      </c>
      <c r="D27" s="64">
        <f t="shared" si="21"/>
        <v>93</v>
      </c>
      <c r="E27" s="64">
        <f t="shared" si="21"/>
        <v>94</v>
      </c>
      <c r="F27" s="64">
        <f t="shared" si="21"/>
        <v>95</v>
      </c>
      <c r="G27" s="64">
        <f t="shared" si="21"/>
        <v>96</v>
      </c>
      <c r="H27" s="64">
        <f t="shared" si="21"/>
        <v>97</v>
      </c>
      <c r="I27" s="64">
        <f t="shared" si="21"/>
        <v>98</v>
      </c>
      <c r="J27" s="64">
        <f t="shared" si="21"/>
        <v>99</v>
      </c>
      <c r="K27" s="65">
        <f t="shared" si="21"/>
        <v>100</v>
      </c>
      <c r="M27" s="44" t="b">
        <f t="shared" si="13"/>
        <v>0</v>
      </c>
      <c r="N27" s="44" t="b">
        <f t="shared" si="2"/>
        <v>0</v>
      </c>
      <c r="O27" s="44" t="b">
        <f t="shared" si="3"/>
        <v>0</v>
      </c>
      <c r="P27" s="44" t="b">
        <f t="shared" si="4"/>
        <v>0</v>
      </c>
      <c r="Q27" s="44" t="b">
        <f t="shared" si="5"/>
        <v>0</v>
      </c>
      <c r="R27" s="44" t="b">
        <f t="shared" si="6"/>
        <v>0</v>
      </c>
      <c r="S27" s="44" t="b">
        <f t="shared" si="7"/>
        <v>0</v>
      </c>
      <c r="T27" s="44" t="b">
        <f t="shared" si="8"/>
        <v>0</v>
      </c>
      <c r="U27" s="44" t="b">
        <f t="shared" si="9"/>
        <v>0</v>
      </c>
      <c r="V27" s="44" t="b">
        <f t="shared" si="10"/>
        <v>0</v>
      </c>
    </row>
    <row r="28" spans="1:22" ht="14.25" customHeight="1">
      <c r="A28" s="45"/>
      <c r="B28" s="45"/>
      <c r="C28" s="45"/>
    </row>
    <row r="29" spans="1:22" ht="14.25" customHeight="1">
      <c r="A29" s="45"/>
      <c r="B29" s="45"/>
      <c r="C29" s="45"/>
      <c r="L29" s="46">
        <v>51</v>
      </c>
      <c r="M29" s="47" t="s">
        <v>169</v>
      </c>
    </row>
    <row r="30" spans="1:22">
      <c r="A30" s="45"/>
      <c r="B30" s="45"/>
      <c r="C30" s="45"/>
    </row>
    <row r="31" spans="1:22">
      <c r="A31" s="45"/>
      <c r="B31" s="45"/>
      <c r="C31" s="45"/>
    </row>
    <row r="32" spans="1:22">
      <c r="A32" s="45"/>
      <c r="B32" s="45"/>
      <c r="C32" s="45"/>
    </row>
    <row r="33" spans="1:3">
      <c r="A33" s="45"/>
      <c r="B33" s="45"/>
      <c r="C33" s="45"/>
    </row>
    <row r="34" spans="1:3">
      <c r="A34" s="45"/>
      <c r="B34" s="45"/>
      <c r="C34" s="45"/>
    </row>
    <row r="35" spans="1:3">
      <c r="A35" s="45"/>
      <c r="B35" s="45"/>
      <c r="C35" s="45"/>
    </row>
    <row r="36" spans="1:3">
      <c r="A36" s="45"/>
      <c r="B36" s="45"/>
      <c r="C36" s="45"/>
    </row>
    <row r="37" spans="1:3">
      <c r="A37" s="45"/>
      <c r="B37" s="45"/>
      <c r="C37" s="45"/>
    </row>
    <row r="38" spans="1:3">
      <c r="A38" s="45"/>
      <c r="B38" s="45"/>
      <c r="C38" s="45"/>
    </row>
  </sheetData>
  <conditionalFormatting sqref="B2:K11">
    <cfRule type="expression" dxfId="3" priority="2" stopIfTrue="1">
      <formula>OR((ROW()-1)&lt;=$L$13/10,AND((ROW()-1)=ROUNDUP($L$13/10,0),(COLUMN()-1)&lt;=MOD($L$13,10)))</formula>
    </cfRule>
  </conditionalFormatting>
  <conditionalFormatting sqref="B18:K27">
    <cfRule type="expression" dxfId="2" priority="1" stopIfTrue="1">
      <formula>B18&lt;=$L$29</formula>
    </cfRule>
  </conditionalFormatting>
  <pageMargins left="0.75" right="0.75" top="1" bottom="1" header="0.5" footer="0.5"/>
  <pageSetup paperSize="9" orientation="portrait"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09" r:id="rId4" name="Scroll Bar 1">
              <controlPr defaultSize="0" autoPict="0">
                <anchor moveWithCells="1">
                  <from>
                    <xdr:col>1</xdr:col>
                    <xdr:colOff>0</xdr:colOff>
                    <xdr:row>12</xdr:row>
                    <xdr:rowOff>19050</xdr:rowOff>
                  </from>
                  <to>
                    <xdr:col>11</xdr:col>
                    <xdr:colOff>19050</xdr:colOff>
                    <xdr:row>12</xdr:row>
                    <xdr:rowOff>142875</xdr:rowOff>
                  </to>
                </anchor>
              </controlPr>
            </control>
          </mc:Choice>
        </mc:AlternateContent>
        <mc:AlternateContent xmlns:mc="http://schemas.openxmlformats.org/markup-compatibility/2006">
          <mc:Choice Requires="x14">
            <control shapeId="43010" r:id="rId5" name="Scroll Bar 2">
              <controlPr defaultSize="0" autoPict="0">
                <anchor moveWithCells="1">
                  <from>
                    <xdr:col>1</xdr:col>
                    <xdr:colOff>0</xdr:colOff>
                    <xdr:row>28</xdr:row>
                    <xdr:rowOff>19050</xdr:rowOff>
                  </from>
                  <to>
                    <xdr:col>11</xdr:col>
                    <xdr:colOff>19050</xdr:colOff>
                    <xdr:row>28</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4">
    <tabColor indexed="10"/>
  </sheetPr>
  <dimension ref="B2:Z29"/>
  <sheetViews>
    <sheetView showGridLines="0" zoomScaleNormal="100" workbookViewId="0">
      <selection activeCell="B2" sqref="B2"/>
    </sheetView>
  </sheetViews>
  <sheetFormatPr defaultRowHeight="12.75"/>
  <cols>
    <col min="1" max="1" width="9.140625" style="4"/>
    <col min="2" max="26" width="2.42578125" style="4" customWidth="1"/>
    <col min="27" max="16384" width="9.140625" style="4"/>
  </cols>
  <sheetData>
    <row r="2" spans="2:26">
      <c r="B2" s="8">
        <f t="shared" ref="B2:K11" ca="1" si="0">RAND()</f>
        <v>0.49550834969617696</v>
      </c>
      <c r="C2" s="8">
        <f t="shared" ca="1" si="0"/>
        <v>0.78351852406593869</v>
      </c>
      <c r="D2" s="8">
        <f t="shared" ca="1" si="0"/>
        <v>0.5338404235058215</v>
      </c>
      <c r="E2" s="8">
        <f t="shared" ca="1" si="0"/>
        <v>0.39764796642790279</v>
      </c>
      <c r="F2" s="8">
        <f t="shared" ca="1" si="0"/>
        <v>0.29709581542051733</v>
      </c>
      <c r="G2" s="8">
        <f t="shared" ca="1" si="0"/>
        <v>9.1926197626147066E-2</v>
      </c>
      <c r="H2" s="8">
        <f t="shared" ca="1" si="0"/>
        <v>0.20719523267631335</v>
      </c>
      <c r="I2" s="8">
        <f t="shared" ca="1" si="0"/>
        <v>0.57578060106860884</v>
      </c>
      <c r="J2" s="8">
        <f t="shared" ca="1" si="0"/>
        <v>0.18066167128839761</v>
      </c>
      <c r="K2" s="8">
        <f t="shared" ca="1" si="0"/>
        <v>0.58475152368267835</v>
      </c>
      <c r="L2" s="8">
        <f t="shared" ref="L2:Z11" ca="1" si="1">RAND()</f>
        <v>0.35418053215800316</v>
      </c>
      <c r="M2" s="8">
        <f t="shared" ca="1" si="1"/>
        <v>0.83795137551052468</v>
      </c>
      <c r="N2" s="8">
        <f t="shared" ca="1" si="1"/>
        <v>0.5640932525957536</v>
      </c>
      <c r="O2" s="8">
        <f t="shared" ca="1" si="1"/>
        <v>0.7605717516944922</v>
      </c>
      <c r="P2" s="8">
        <f t="shared" ca="1" si="1"/>
        <v>0.13738730795283338</v>
      </c>
      <c r="Q2" s="8">
        <f t="shared" ca="1" si="1"/>
        <v>0.27822252277003157</v>
      </c>
      <c r="R2" s="8">
        <f t="shared" ca="1" si="1"/>
        <v>0.82992812943202821</v>
      </c>
      <c r="S2" s="8">
        <f t="shared" ca="1" si="1"/>
        <v>0.57263215848402071</v>
      </c>
      <c r="T2" s="8">
        <f t="shared" ca="1" si="1"/>
        <v>0.26183770138967188</v>
      </c>
      <c r="U2" s="8">
        <f t="shared" ca="1" si="1"/>
        <v>0.22939361142373327</v>
      </c>
      <c r="V2" s="8">
        <f t="shared" ca="1" si="1"/>
        <v>0.79201980591842669</v>
      </c>
      <c r="W2" s="8">
        <f t="shared" ca="1" si="1"/>
        <v>0.28994994506034166</v>
      </c>
      <c r="X2" s="8">
        <f t="shared" ca="1" si="1"/>
        <v>0.81396292085689592</v>
      </c>
      <c r="Y2" s="8">
        <f t="shared" ca="1" si="1"/>
        <v>0.42114969752845166</v>
      </c>
      <c r="Z2" s="8">
        <f t="shared" ca="1" si="1"/>
        <v>0.42100142127469131</v>
      </c>
    </row>
    <row r="3" spans="2:26">
      <c r="B3" s="8">
        <f t="shared" ca="1" si="0"/>
        <v>0.65264323533079249</v>
      </c>
      <c r="C3" s="8">
        <f t="shared" ca="1" si="0"/>
        <v>0.89383626654442916</v>
      </c>
      <c r="D3" s="8">
        <f t="shared" ca="1" si="0"/>
        <v>0.38167882931340336</v>
      </c>
      <c r="E3" s="8">
        <f t="shared" ca="1" si="0"/>
        <v>0.96705433275807295</v>
      </c>
      <c r="F3" s="8">
        <f t="shared" ca="1" si="0"/>
        <v>0.80452221042506633</v>
      </c>
      <c r="G3" s="8">
        <f t="shared" ca="1" si="0"/>
        <v>8.553399178257759E-2</v>
      </c>
      <c r="H3" s="8">
        <f t="shared" ca="1" si="0"/>
        <v>0.38794238532507186</v>
      </c>
      <c r="I3" s="8">
        <f t="shared" ca="1" si="0"/>
        <v>0.85301306310273928</v>
      </c>
      <c r="J3" s="8">
        <f t="shared" ca="1" si="0"/>
        <v>0.24289388638467091</v>
      </c>
      <c r="K3" s="8">
        <f t="shared" ca="1" si="0"/>
        <v>0.33146601837706124</v>
      </c>
      <c r="L3" s="8">
        <f t="shared" ca="1" si="1"/>
        <v>6.1803984259860334E-2</v>
      </c>
      <c r="M3" s="8">
        <f t="shared" ca="1" si="1"/>
        <v>0.31759703316291132</v>
      </c>
      <c r="N3" s="8">
        <f t="shared" ca="1" si="1"/>
        <v>0.62380413987235084</v>
      </c>
      <c r="O3" s="8">
        <f t="shared" ca="1" si="1"/>
        <v>0.93404910940912422</v>
      </c>
      <c r="P3" s="8">
        <f t="shared" ca="1" si="1"/>
        <v>0.58921415120860177</v>
      </c>
      <c r="Q3" s="8">
        <f t="shared" ca="1" si="1"/>
        <v>0.19632189350894713</v>
      </c>
      <c r="R3" s="8">
        <f t="shared" ca="1" si="1"/>
        <v>6.4115012324885701E-2</v>
      </c>
      <c r="S3" s="8">
        <f t="shared" ca="1" si="1"/>
        <v>0.10520591583597361</v>
      </c>
      <c r="T3" s="8">
        <f t="shared" ca="1" si="1"/>
        <v>0.72141816743448384</v>
      </c>
      <c r="U3" s="8">
        <f t="shared" ca="1" si="1"/>
        <v>7.2750910153019821E-2</v>
      </c>
      <c r="V3" s="8">
        <f t="shared" ca="1" si="1"/>
        <v>0.98128004282549164</v>
      </c>
      <c r="W3" s="8">
        <f t="shared" ca="1" si="1"/>
        <v>0.58762043341718295</v>
      </c>
      <c r="X3" s="8">
        <f t="shared" ca="1" si="1"/>
        <v>0.72441200596445632</v>
      </c>
      <c r="Y3" s="8">
        <f t="shared" ca="1" si="1"/>
        <v>0.60645300879413588</v>
      </c>
      <c r="Z3" s="8">
        <f t="shared" ca="1" si="1"/>
        <v>0.54787823203079611</v>
      </c>
    </row>
    <row r="4" spans="2:26">
      <c r="B4" s="8">
        <f t="shared" ca="1" si="0"/>
        <v>0.45990207298730201</v>
      </c>
      <c r="C4" s="8">
        <f t="shared" ca="1" si="0"/>
        <v>0.40645216271206563</v>
      </c>
      <c r="D4" s="8">
        <f t="shared" ca="1" si="0"/>
        <v>0.60726291634085516</v>
      </c>
      <c r="E4" s="8">
        <f t="shared" ca="1" si="0"/>
        <v>0.17854399584818048</v>
      </c>
      <c r="F4" s="8">
        <f t="shared" ca="1" si="0"/>
        <v>0.57871494848477611</v>
      </c>
      <c r="G4" s="8">
        <f t="shared" ca="1" si="0"/>
        <v>0.63507021469993341</v>
      </c>
      <c r="H4" s="8">
        <f t="shared" ca="1" si="0"/>
        <v>5.7918542394047479E-2</v>
      </c>
      <c r="I4" s="8">
        <f t="shared" ca="1" si="0"/>
        <v>0.90021926149727161</v>
      </c>
      <c r="J4" s="8">
        <f t="shared" ca="1" si="0"/>
        <v>0.77916418467385917</v>
      </c>
      <c r="K4" s="8">
        <f t="shared" ca="1" si="0"/>
        <v>0.5724606443925977</v>
      </c>
      <c r="L4" s="8">
        <f t="shared" ca="1" si="1"/>
        <v>5.5382288804363022E-2</v>
      </c>
      <c r="M4" s="8">
        <f t="shared" ca="1" si="1"/>
        <v>0.96600661153689482</v>
      </c>
      <c r="N4" s="8">
        <f t="shared" ca="1" si="1"/>
        <v>0.12231661867450938</v>
      </c>
      <c r="O4" s="8">
        <f t="shared" ca="1" si="1"/>
        <v>0.78496892579343203</v>
      </c>
      <c r="P4" s="8">
        <f t="shared" ca="1" si="1"/>
        <v>0.81252142526413451</v>
      </c>
      <c r="Q4" s="8">
        <f t="shared" ca="1" si="1"/>
        <v>0.10806917019532225</v>
      </c>
      <c r="R4" s="8">
        <f t="shared" ca="1" si="1"/>
        <v>0.92273718654733505</v>
      </c>
      <c r="S4" s="8">
        <f t="shared" ca="1" si="1"/>
        <v>0.67905226155262877</v>
      </c>
      <c r="T4" s="8">
        <f t="shared" ca="1" si="1"/>
        <v>0.82202288482649877</v>
      </c>
      <c r="U4" s="8">
        <f t="shared" ca="1" si="1"/>
        <v>0.3358109860981644</v>
      </c>
      <c r="V4" s="8">
        <f t="shared" ca="1" si="1"/>
        <v>0.73840900110590479</v>
      </c>
      <c r="W4" s="8">
        <f t="shared" ca="1" si="1"/>
        <v>0.29122757976318991</v>
      </c>
      <c r="X4" s="8">
        <f t="shared" ca="1" si="1"/>
        <v>0.24286423599209506</v>
      </c>
      <c r="Y4" s="8">
        <f t="shared" ca="1" si="1"/>
        <v>0.4410008540786633</v>
      </c>
      <c r="Z4" s="8">
        <f t="shared" ca="1" si="1"/>
        <v>0.60867883991223692</v>
      </c>
    </row>
    <row r="5" spans="2:26">
      <c r="B5" s="8">
        <f t="shared" ca="1" si="0"/>
        <v>0.32187991094759072</v>
      </c>
      <c r="C5" s="8">
        <f t="shared" ca="1" si="0"/>
        <v>0.73507576108885775</v>
      </c>
      <c r="D5" s="8">
        <f t="shared" ca="1" si="0"/>
        <v>2.0652478848073863E-2</v>
      </c>
      <c r="E5" s="8">
        <f t="shared" ca="1" si="0"/>
        <v>2.1169126794445714E-2</v>
      </c>
      <c r="F5" s="8">
        <f t="shared" ca="1" si="0"/>
        <v>0.26030725409731026</v>
      </c>
      <c r="G5" s="8">
        <f t="shared" ca="1" si="0"/>
        <v>0.28171628837935481</v>
      </c>
      <c r="H5" s="8">
        <f t="shared" ca="1" si="0"/>
        <v>0.9264527886064613</v>
      </c>
      <c r="I5" s="8">
        <f t="shared" ca="1" si="0"/>
        <v>0.37498808812900153</v>
      </c>
      <c r="J5" s="8">
        <f t="shared" ca="1" si="0"/>
        <v>0.39726468827036432</v>
      </c>
      <c r="K5" s="8">
        <f t="shared" ca="1" si="0"/>
        <v>0.6737164841742086</v>
      </c>
      <c r="L5" s="8">
        <f t="shared" ca="1" si="1"/>
        <v>0.22395712649476907</v>
      </c>
      <c r="M5" s="8">
        <f t="shared" ca="1" si="1"/>
        <v>0.30468783806973987</v>
      </c>
      <c r="N5" s="8">
        <f t="shared" ca="1" si="1"/>
        <v>0.76157164967373425</v>
      </c>
      <c r="O5" s="8">
        <f t="shared" ca="1" si="1"/>
        <v>0.98203129760760033</v>
      </c>
      <c r="P5" s="8">
        <f t="shared" ca="1" si="1"/>
        <v>4.2745367495906295E-2</v>
      </c>
      <c r="Q5" s="8">
        <f t="shared" ca="1" si="1"/>
        <v>0.86071050667694005</v>
      </c>
      <c r="R5" s="8">
        <f t="shared" ca="1" si="1"/>
        <v>0.51852911185243045</v>
      </c>
      <c r="S5" s="8">
        <f t="shared" ca="1" si="1"/>
        <v>0.35730365804081154</v>
      </c>
      <c r="T5" s="8">
        <f t="shared" ca="1" si="1"/>
        <v>5.7142164312225852E-2</v>
      </c>
      <c r="U5" s="8">
        <f t="shared" ca="1" si="1"/>
        <v>0.53717497920871371</v>
      </c>
      <c r="V5" s="8">
        <f t="shared" ca="1" si="1"/>
        <v>0.52878012328169044</v>
      </c>
      <c r="W5" s="8">
        <f t="shared" ca="1" si="1"/>
        <v>0.36159909434987025</v>
      </c>
      <c r="X5" s="8">
        <f t="shared" ca="1" si="1"/>
        <v>0.16439680869913498</v>
      </c>
      <c r="Y5" s="8">
        <f t="shared" ca="1" si="1"/>
        <v>0.26290756694434914</v>
      </c>
      <c r="Z5" s="8">
        <f t="shared" ca="1" si="1"/>
        <v>0.32561499895965551</v>
      </c>
    </row>
    <row r="6" spans="2:26">
      <c r="B6" s="8">
        <f t="shared" ca="1" si="0"/>
        <v>0.57265355639258264</v>
      </c>
      <c r="C6" s="8">
        <f t="shared" ca="1" si="0"/>
        <v>0.96810853626582583</v>
      </c>
      <c r="D6" s="8">
        <f t="shared" ca="1" si="0"/>
        <v>0.37921414526349406</v>
      </c>
      <c r="E6" s="8">
        <f t="shared" ca="1" si="0"/>
        <v>8.3100879484072965E-2</v>
      </c>
      <c r="F6" s="8">
        <f t="shared" ca="1" si="0"/>
        <v>0.38710176097021964</v>
      </c>
      <c r="G6" s="8">
        <f t="shared" ca="1" si="0"/>
        <v>0.51664736615838314</v>
      </c>
      <c r="H6" s="8">
        <f t="shared" ca="1" si="0"/>
        <v>0.42369500723528664</v>
      </c>
      <c r="I6" s="8">
        <f t="shared" ca="1" si="0"/>
        <v>0.56880970724694468</v>
      </c>
      <c r="J6" s="8">
        <f t="shared" ca="1" si="0"/>
        <v>0.47517119065393443</v>
      </c>
      <c r="K6" s="8">
        <f t="shared" ca="1" si="0"/>
        <v>0.7768268998176916</v>
      </c>
      <c r="L6" s="8">
        <f t="shared" ca="1" si="1"/>
        <v>0.7302137250013363</v>
      </c>
      <c r="M6" s="8">
        <f t="shared" ca="1" si="1"/>
        <v>0.88313555256910881</v>
      </c>
      <c r="N6" s="8">
        <f t="shared" ca="1" si="1"/>
        <v>0.64812858341149826</v>
      </c>
      <c r="O6" s="8">
        <f t="shared" ca="1" si="1"/>
        <v>0.58784363284917007</v>
      </c>
      <c r="P6" s="8">
        <f t="shared" ca="1" si="1"/>
        <v>0.14851351683988068</v>
      </c>
      <c r="Q6" s="8">
        <f t="shared" ca="1" si="1"/>
        <v>0.31286204324107336</v>
      </c>
      <c r="R6" s="8">
        <f t="shared" ca="1" si="1"/>
        <v>0.72957881956326631</v>
      </c>
      <c r="S6" s="8">
        <f t="shared" ca="1" si="1"/>
        <v>0.1179617121673161</v>
      </c>
      <c r="T6" s="8">
        <f t="shared" ca="1" si="1"/>
        <v>0.6158910504532481</v>
      </c>
      <c r="U6" s="8">
        <f t="shared" ca="1" si="1"/>
        <v>0.5555558743442115</v>
      </c>
      <c r="V6" s="8">
        <f t="shared" ca="1" si="1"/>
        <v>0.52712164646703841</v>
      </c>
      <c r="W6" s="8">
        <f t="shared" ca="1" si="1"/>
        <v>0.4743702128406827</v>
      </c>
      <c r="X6" s="8">
        <f t="shared" ca="1" si="1"/>
        <v>0.27998041468206014</v>
      </c>
      <c r="Y6" s="8">
        <f t="shared" ca="1" si="1"/>
        <v>0.47753515317781048</v>
      </c>
      <c r="Z6" s="8">
        <f t="shared" ca="1" si="1"/>
        <v>0.36347655112036537</v>
      </c>
    </row>
    <row r="7" spans="2:26">
      <c r="B7" s="8">
        <f t="shared" ca="1" si="0"/>
        <v>0.14300036826993057</v>
      </c>
      <c r="C7" s="8">
        <f t="shared" ca="1" si="0"/>
        <v>0.81250980283286656</v>
      </c>
      <c r="D7" s="8">
        <f t="shared" ca="1" si="0"/>
        <v>0.79806022746129357</v>
      </c>
      <c r="E7" s="8">
        <f t="shared" ca="1" si="0"/>
        <v>0.34841477038482216</v>
      </c>
      <c r="F7" s="8">
        <f t="shared" ca="1" si="0"/>
        <v>0.41848866789175743</v>
      </c>
      <c r="G7" s="8">
        <f t="shared" ca="1" si="0"/>
        <v>0.34906061448651571</v>
      </c>
      <c r="H7" s="8">
        <f t="shared" ca="1" si="0"/>
        <v>0.7957413848811502</v>
      </c>
      <c r="I7" s="8">
        <f t="shared" ca="1" si="0"/>
        <v>0.88380342176627258</v>
      </c>
      <c r="J7" s="8">
        <f t="shared" ca="1" si="0"/>
        <v>0.73151645897314499</v>
      </c>
      <c r="K7" s="8">
        <f t="shared" ca="1" si="0"/>
        <v>0.11171406388102456</v>
      </c>
      <c r="L7" s="8">
        <f t="shared" ca="1" si="1"/>
        <v>6.5500116831968214E-2</v>
      </c>
      <c r="M7" s="8">
        <f t="shared" ca="1" si="1"/>
        <v>3.1232126820474049E-3</v>
      </c>
      <c r="N7" s="8">
        <f t="shared" ca="1" si="1"/>
        <v>7.0802051974891644E-2</v>
      </c>
      <c r="O7" s="8">
        <f t="shared" ca="1" si="1"/>
        <v>7.0985931365608046E-4</v>
      </c>
      <c r="P7" s="8">
        <f t="shared" ca="1" si="1"/>
        <v>0.81459862425866092</v>
      </c>
      <c r="Q7" s="8">
        <f t="shared" ca="1" si="1"/>
        <v>0.14903884609939844</v>
      </c>
      <c r="R7" s="8">
        <f t="shared" ca="1" si="1"/>
        <v>0.59175590567302272</v>
      </c>
      <c r="S7" s="8">
        <f t="shared" ca="1" si="1"/>
        <v>0.28122052116234275</v>
      </c>
      <c r="T7" s="8">
        <f t="shared" ca="1" si="1"/>
        <v>0.79777887649300649</v>
      </c>
      <c r="U7" s="8">
        <f t="shared" ca="1" si="1"/>
        <v>0.16083330804725537</v>
      </c>
      <c r="V7" s="8">
        <f t="shared" ca="1" si="1"/>
        <v>0.63800834577839693</v>
      </c>
      <c r="W7" s="8">
        <f t="shared" ca="1" si="1"/>
        <v>0.32317415372289915</v>
      </c>
      <c r="X7" s="8">
        <f t="shared" ca="1" si="1"/>
        <v>0.85094237644279003</v>
      </c>
      <c r="Y7" s="8">
        <f t="shared" ca="1" si="1"/>
        <v>0.96772704487083561</v>
      </c>
      <c r="Z7" s="8">
        <f t="shared" ca="1" si="1"/>
        <v>0.67651423851581061</v>
      </c>
    </row>
    <row r="8" spans="2:26">
      <c r="B8" s="8">
        <f t="shared" ca="1" si="0"/>
        <v>0.17795972348959788</v>
      </c>
      <c r="C8" s="8">
        <f t="shared" ca="1" si="0"/>
        <v>0.16018333949422559</v>
      </c>
      <c r="D8" s="8">
        <f t="shared" ca="1" si="0"/>
        <v>0.7230357865025594</v>
      </c>
      <c r="E8" s="8">
        <f t="shared" ca="1" si="0"/>
        <v>0.5187071745612013</v>
      </c>
      <c r="F8" s="8">
        <f t="shared" ca="1" si="0"/>
        <v>0.43351933748828531</v>
      </c>
      <c r="G8" s="8">
        <f t="shared" ca="1" si="0"/>
        <v>0.97872386999701966</v>
      </c>
      <c r="H8" s="8">
        <f t="shared" ca="1" si="0"/>
        <v>2.8653280634535316E-2</v>
      </c>
      <c r="I8" s="8">
        <f t="shared" ca="1" si="0"/>
        <v>0.71793818457143999</v>
      </c>
      <c r="J8" s="8">
        <f t="shared" ca="1" si="0"/>
        <v>0.57812002966952702</v>
      </c>
      <c r="K8" s="8">
        <f t="shared" ca="1" si="0"/>
        <v>0.79801568610280538</v>
      </c>
      <c r="L8" s="8">
        <f t="shared" ca="1" si="1"/>
        <v>0.21099684246577877</v>
      </c>
      <c r="M8" s="8">
        <f t="shared" ca="1" si="1"/>
        <v>0.73989337163106672</v>
      </c>
      <c r="N8" s="8">
        <f t="shared" ca="1" si="1"/>
        <v>0.97757075478174804</v>
      </c>
      <c r="O8" s="8">
        <f t="shared" ca="1" si="1"/>
        <v>0.26118508274506447</v>
      </c>
      <c r="P8" s="8">
        <f t="shared" ca="1" si="1"/>
        <v>0.55675448639929148</v>
      </c>
      <c r="Q8" s="8">
        <f t="shared" ca="1" si="1"/>
        <v>0.59318054888033922</v>
      </c>
      <c r="R8" s="8">
        <f t="shared" ca="1" si="1"/>
        <v>0.12567341430565881</v>
      </c>
      <c r="S8" s="8">
        <f t="shared" ca="1" si="1"/>
        <v>0.50335499297378905</v>
      </c>
      <c r="T8" s="8">
        <f t="shared" ca="1" si="1"/>
        <v>0.29794757532890059</v>
      </c>
      <c r="U8" s="8">
        <f t="shared" ca="1" si="1"/>
        <v>0.15400874857949587</v>
      </c>
      <c r="V8" s="8">
        <f t="shared" ca="1" si="1"/>
        <v>0.95544675709495763</v>
      </c>
      <c r="W8" s="8">
        <f t="shared" ca="1" si="1"/>
        <v>5.4379167628628489E-2</v>
      </c>
      <c r="X8" s="8">
        <f t="shared" ca="1" si="1"/>
        <v>0.66703234263034905</v>
      </c>
      <c r="Y8" s="8">
        <f t="shared" ca="1" si="1"/>
        <v>0.95400779890659126</v>
      </c>
      <c r="Z8" s="8">
        <f t="shared" ca="1" si="1"/>
        <v>0.45913013594490382</v>
      </c>
    </row>
    <row r="9" spans="2:26">
      <c r="B9" s="8">
        <f t="shared" ca="1" si="0"/>
        <v>0.97687814945810136</v>
      </c>
      <c r="C9" s="8">
        <f t="shared" ca="1" si="0"/>
        <v>0.62755680953333159</v>
      </c>
      <c r="D9" s="8">
        <f t="shared" ca="1" si="0"/>
        <v>0.48896175610407688</v>
      </c>
      <c r="E9" s="8">
        <f t="shared" ca="1" si="0"/>
        <v>0.59363740259872544</v>
      </c>
      <c r="F9" s="8">
        <f t="shared" ca="1" si="0"/>
        <v>0.93484457148013</v>
      </c>
      <c r="G9" s="8">
        <f t="shared" ca="1" si="0"/>
        <v>0.23409109499369485</v>
      </c>
      <c r="H9" s="8">
        <f t="shared" ca="1" si="0"/>
        <v>0.4317466043685928</v>
      </c>
      <c r="I9" s="8">
        <f t="shared" ca="1" si="0"/>
        <v>0.8456881673685458</v>
      </c>
      <c r="J9" s="8">
        <f t="shared" ca="1" si="0"/>
        <v>0.81644092800422596</v>
      </c>
      <c r="K9" s="8">
        <f t="shared" ca="1" si="0"/>
        <v>1.5185267304496319E-2</v>
      </c>
      <c r="L9" s="8">
        <f t="shared" ca="1" si="1"/>
        <v>0.84519013512403907</v>
      </c>
      <c r="M9" s="8">
        <f t="shared" ca="1" si="1"/>
        <v>0.79852734004841364</v>
      </c>
      <c r="N9" s="8">
        <f t="shared" ca="1" si="1"/>
        <v>0.10294330599013701</v>
      </c>
      <c r="O9" s="8">
        <f t="shared" ca="1" si="1"/>
        <v>0.59571323020636702</v>
      </c>
      <c r="P9" s="8">
        <f t="shared" ca="1" si="1"/>
        <v>3.3657168650750968E-2</v>
      </c>
      <c r="Q9" s="8">
        <f t="shared" ca="1" si="1"/>
        <v>0.41389159287347699</v>
      </c>
      <c r="R9" s="8">
        <f t="shared" ca="1" si="1"/>
        <v>0.45247544284157515</v>
      </c>
      <c r="S9" s="8">
        <f t="shared" ca="1" si="1"/>
        <v>0.20952579705805963</v>
      </c>
      <c r="T9" s="8">
        <f t="shared" ca="1" si="1"/>
        <v>0.25067552521663106</v>
      </c>
      <c r="U9" s="8">
        <f t="shared" ca="1" si="1"/>
        <v>0.37311456449189428</v>
      </c>
      <c r="V9" s="8">
        <f t="shared" ca="1" si="1"/>
        <v>0.97388469962945445</v>
      </c>
      <c r="W9" s="8">
        <f t="shared" ca="1" si="1"/>
        <v>0.30055247679530361</v>
      </c>
      <c r="X9" s="8">
        <f t="shared" ca="1" si="1"/>
        <v>0.82953299618798459</v>
      </c>
      <c r="Y9" s="8">
        <f t="shared" ca="1" si="1"/>
        <v>0.97222846891658499</v>
      </c>
      <c r="Z9" s="8">
        <f t="shared" ca="1" si="1"/>
        <v>0.91698175549176719</v>
      </c>
    </row>
    <row r="10" spans="2:26">
      <c r="B10" s="8">
        <f t="shared" ca="1" si="0"/>
        <v>0.93610099944813874</v>
      </c>
      <c r="C10" s="8">
        <f t="shared" ca="1" si="0"/>
        <v>0.58794867105706461</v>
      </c>
      <c r="D10" s="8">
        <f t="shared" ca="1" si="0"/>
        <v>0.70649486250617977</v>
      </c>
      <c r="E10" s="8">
        <f t="shared" ca="1" si="0"/>
        <v>0.81662104874345298</v>
      </c>
      <c r="F10" s="8">
        <f t="shared" ca="1" si="0"/>
        <v>0.82868773528653428</v>
      </c>
      <c r="G10" s="8">
        <f t="shared" ca="1" si="0"/>
        <v>0.55398421942286669</v>
      </c>
      <c r="H10" s="8">
        <f t="shared" ca="1" si="0"/>
        <v>0.95137402255629777</v>
      </c>
      <c r="I10" s="8">
        <f t="shared" ca="1" si="0"/>
        <v>0.19619746031282659</v>
      </c>
      <c r="J10" s="8">
        <f t="shared" ca="1" si="0"/>
        <v>0.17591967235629902</v>
      </c>
      <c r="K10" s="8">
        <f t="shared" ca="1" si="0"/>
        <v>0.3564293240635843</v>
      </c>
      <c r="L10" s="8">
        <f t="shared" ca="1" si="1"/>
        <v>0.89464890894587468</v>
      </c>
      <c r="M10" s="8">
        <f t="shared" ca="1" si="1"/>
        <v>0.69780974281313657</v>
      </c>
      <c r="N10" s="8">
        <f t="shared" ca="1" si="1"/>
        <v>0.87761756235387733</v>
      </c>
      <c r="O10" s="8">
        <f t="shared" ca="1" si="1"/>
        <v>0.39922234325603523</v>
      </c>
      <c r="P10" s="8">
        <f t="shared" ca="1" si="1"/>
        <v>0.50236790025964173</v>
      </c>
      <c r="Q10" s="8">
        <f t="shared" ca="1" si="1"/>
        <v>0.84096250307297049</v>
      </c>
      <c r="R10" s="8">
        <f t="shared" ca="1" si="1"/>
        <v>0.88066095621535689</v>
      </c>
      <c r="S10" s="8">
        <f t="shared" ca="1" si="1"/>
        <v>0.89063549116238272</v>
      </c>
      <c r="T10" s="8">
        <f t="shared" ca="1" si="1"/>
        <v>0.57076158619422424</v>
      </c>
      <c r="U10" s="8">
        <f t="shared" ca="1" si="1"/>
        <v>0.73283218106416204</v>
      </c>
      <c r="V10" s="8">
        <f t="shared" ca="1" si="1"/>
        <v>0.23349773217920089</v>
      </c>
      <c r="W10" s="8">
        <f t="shared" ca="1" si="1"/>
        <v>2.7554824134344846E-2</v>
      </c>
      <c r="X10" s="8">
        <f t="shared" ca="1" si="1"/>
        <v>0.60573663432051716</v>
      </c>
      <c r="Y10" s="8">
        <f t="shared" ca="1" si="1"/>
        <v>0.59785517981511915</v>
      </c>
      <c r="Z10" s="8">
        <f t="shared" ca="1" si="1"/>
        <v>0.62334055232545715</v>
      </c>
    </row>
    <row r="11" spans="2:26">
      <c r="B11" s="8">
        <f t="shared" ca="1" si="0"/>
        <v>0.95948123424860754</v>
      </c>
      <c r="C11" s="8">
        <f t="shared" ca="1" si="0"/>
        <v>0.1054969481367698</v>
      </c>
      <c r="D11" s="8">
        <f t="shared" ca="1" si="0"/>
        <v>0.75118617511708374</v>
      </c>
      <c r="E11" s="8">
        <f t="shared" ca="1" si="0"/>
        <v>0.30696352668153937</v>
      </c>
      <c r="F11" s="8">
        <f t="shared" ca="1" si="0"/>
        <v>0.49357777188074226</v>
      </c>
      <c r="G11" s="8">
        <f t="shared" ca="1" si="0"/>
        <v>0.69647844558650129</v>
      </c>
      <c r="H11" s="8">
        <f t="shared" ca="1" si="0"/>
        <v>0.69481358912632751</v>
      </c>
      <c r="I11" s="8">
        <f t="shared" ca="1" si="0"/>
        <v>0.58629919801314478</v>
      </c>
      <c r="J11" s="8">
        <f t="shared" ca="1" si="0"/>
        <v>0.44358353072179801</v>
      </c>
      <c r="K11" s="8">
        <f t="shared" ca="1" si="0"/>
        <v>0.96730308537827669</v>
      </c>
      <c r="L11" s="8">
        <f t="shared" ca="1" si="1"/>
        <v>8.8856065249825367E-2</v>
      </c>
      <c r="M11" s="8">
        <f t="shared" ca="1" si="1"/>
        <v>0.67982619737347849</v>
      </c>
      <c r="N11" s="8">
        <f t="shared" ca="1" si="1"/>
        <v>1.7578692888624348E-2</v>
      </c>
      <c r="O11" s="8">
        <f t="shared" ca="1" si="1"/>
        <v>0.19809645473820192</v>
      </c>
      <c r="P11" s="8">
        <f t="shared" ca="1" si="1"/>
        <v>0.11138983187398721</v>
      </c>
      <c r="Q11" s="8">
        <f t="shared" ca="1" si="1"/>
        <v>0.73602591834929321</v>
      </c>
      <c r="R11" s="8">
        <f t="shared" ca="1" si="1"/>
        <v>0.31339377483174624</v>
      </c>
      <c r="S11" s="8">
        <f t="shared" ca="1" si="1"/>
        <v>0.17324175879392822</v>
      </c>
      <c r="T11" s="8">
        <f t="shared" ca="1" si="1"/>
        <v>0.43652800274793735</v>
      </c>
      <c r="U11" s="8">
        <f t="shared" ca="1" si="1"/>
        <v>0.73536776543693771</v>
      </c>
      <c r="V11" s="8">
        <f t="shared" ca="1" si="1"/>
        <v>0.67307554728249896</v>
      </c>
      <c r="W11" s="8">
        <f t="shared" ca="1" si="1"/>
        <v>0.67728685585543935</v>
      </c>
      <c r="X11" s="8">
        <f t="shared" ca="1" si="1"/>
        <v>0.73118978518880373</v>
      </c>
      <c r="Y11" s="8">
        <f t="shared" ca="1" si="1"/>
        <v>0.83082663122899669</v>
      </c>
      <c r="Z11" s="8">
        <f t="shared" ca="1" si="1"/>
        <v>0.49447887059037643</v>
      </c>
    </row>
    <row r="12" spans="2:26">
      <c r="B12" s="8">
        <f t="shared" ref="B12:K26" ca="1" si="2">RAND()</f>
        <v>0.17137509117474659</v>
      </c>
      <c r="C12" s="8">
        <f t="shared" ca="1" si="2"/>
        <v>0.95742213132734277</v>
      </c>
      <c r="D12" s="8">
        <f t="shared" ca="1" si="2"/>
        <v>3.4767527110846075E-2</v>
      </c>
      <c r="E12" s="8">
        <f t="shared" ca="1" si="2"/>
        <v>0.73994350516122309</v>
      </c>
      <c r="F12" s="8">
        <f t="shared" ca="1" si="2"/>
        <v>0.32719696310651925</v>
      </c>
      <c r="G12" s="8">
        <f t="shared" ca="1" si="2"/>
        <v>6.4805206001130156E-2</v>
      </c>
      <c r="H12" s="8">
        <f t="shared" ca="1" si="2"/>
        <v>0.91904258518108661</v>
      </c>
      <c r="I12" s="8">
        <f t="shared" ca="1" si="2"/>
        <v>0.74715203096750848</v>
      </c>
      <c r="J12" s="8">
        <f t="shared" ca="1" si="2"/>
        <v>6.2756996705876644E-2</v>
      </c>
      <c r="K12" s="8">
        <f t="shared" ca="1" si="2"/>
        <v>0.12099024402838365</v>
      </c>
      <c r="L12" s="8">
        <f t="shared" ref="L12:Z26" ca="1" si="3">RAND()</f>
        <v>0.12924914562517364</v>
      </c>
      <c r="M12" s="8">
        <f t="shared" ca="1" si="3"/>
        <v>0.21266254790308559</v>
      </c>
      <c r="N12" s="8">
        <f t="shared" ca="1" si="3"/>
        <v>0.85752667079821687</v>
      </c>
      <c r="O12" s="8">
        <f t="shared" ca="1" si="3"/>
        <v>0.32871504967218024</v>
      </c>
      <c r="P12" s="8">
        <f t="shared" ca="1" si="3"/>
        <v>0.1433482204831662</v>
      </c>
      <c r="Q12" s="8">
        <f t="shared" ca="1" si="3"/>
        <v>0.961552673937075</v>
      </c>
      <c r="R12" s="8">
        <f t="shared" ca="1" si="3"/>
        <v>0.53125527549251272</v>
      </c>
      <c r="S12" s="8">
        <f t="shared" ca="1" si="3"/>
        <v>0.4000611979892934</v>
      </c>
      <c r="T12" s="8">
        <f t="shared" ca="1" si="3"/>
        <v>0.68859700254932554</v>
      </c>
      <c r="U12" s="8">
        <f t="shared" ca="1" si="3"/>
        <v>0.15104293237604938</v>
      </c>
      <c r="V12" s="8">
        <f t="shared" ca="1" si="3"/>
        <v>0.44385904806433008</v>
      </c>
      <c r="W12" s="8">
        <f t="shared" ca="1" si="3"/>
        <v>2.6539808205111926E-2</v>
      </c>
      <c r="X12" s="8">
        <f t="shared" ca="1" si="3"/>
        <v>9.1772589054854525E-2</v>
      </c>
      <c r="Y12" s="8">
        <f t="shared" ca="1" si="3"/>
        <v>0.33257039637358754</v>
      </c>
      <c r="Z12" s="8">
        <f t="shared" ca="1" si="3"/>
        <v>0.36392975334701194</v>
      </c>
    </row>
    <row r="13" spans="2:26">
      <c r="B13" s="8">
        <f t="shared" ca="1" si="2"/>
        <v>0.92314270320212666</v>
      </c>
      <c r="C13" s="8">
        <f t="shared" ca="1" si="2"/>
        <v>0.47535110214190957</v>
      </c>
      <c r="D13" s="8">
        <f t="shared" ca="1" si="2"/>
        <v>3.4935521677571191E-2</v>
      </c>
      <c r="E13" s="8">
        <f t="shared" ca="1" si="2"/>
        <v>7.7952215203751729E-2</v>
      </c>
      <c r="F13" s="8">
        <f t="shared" ca="1" si="2"/>
        <v>0.77889448449613496</v>
      </c>
      <c r="G13" s="8">
        <f t="shared" ca="1" si="2"/>
        <v>0.4057099968396054</v>
      </c>
      <c r="H13" s="8">
        <f t="shared" ca="1" si="2"/>
        <v>0.89269792292858174</v>
      </c>
      <c r="I13" s="8">
        <f t="shared" ca="1" si="2"/>
        <v>0.37873813541412149</v>
      </c>
      <c r="J13" s="8">
        <f t="shared" ca="1" si="2"/>
        <v>0.55453734642791774</v>
      </c>
      <c r="K13" s="8">
        <f t="shared" ca="1" si="2"/>
        <v>0.919343591972963</v>
      </c>
      <c r="L13" s="8">
        <f t="shared" ca="1" si="3"/>
        <v>0.32388680024562755</v>
      </c>
      <c r="M13" s="8">
        <f t="shared" ca="1" si="3"/>
        <v>0.80229627214557109</v>
      </c>
      <c r="N13" s="8">
        <f t="shared" ca="1" si="3"/>
        <v>0.56595410984696115</v>
      </c>
      <c r="O13" s="8">
        <f t="shared" ca="1" si="3"/>
        <v>0.68808728806630126</v>
      </c>
      <c r="P13" s="8">
        <f t="shared" ca="1" si="3"/>
        <v>0.90962890560700216</v>
      </c>
      <c r="Q13" s="8">
        <f t="shared" ca="1" si="3"/>
        <v>0.25975061931703614</v>
      </c>
      <c r="R13" s="8">
        <f t="shared" ca="1" si="3"/>
        <v>0.34347691512993384</v>
      </c>
      <c r="S13" s="8">
        <f t="shared" ca="1" si="3"/>
        <v>0.15884900388147738</v>
      </c>
      <c r="T13" s="8">
        <f t="shared" ca="1" si="3"/>
        <v>0.88054707527842735</v>
      </c>
      <c r="U13" s="8">
        <f t="shared" ca="1" si="3"/>
        <v>0.929756243323557</v>
      </c>
      <c r="V13" s="8">
        <f t="shared" ca="1" si="3"/>
        <v>0.78591089008318737</v>
      </c>
      <c r="W13" s="8">
        <f t="shared" ca="1" si="3"/>
        <v>0.34235332665551133</v>
      </c>
      <c r="X13" s="8">
        <f t="shared" ca="1" si="3"/>
        <v>0.5843874169266372</v>
      </c>
      <c r="Y13" s="8">
        <f t="shared" ca="1" si="3"/>
        <v>0.91652332911632128</v>
      </c>
      <c r="Z13" s="8">
        <f t="shared" ca="1" si="3"/>
        <v>0.9549350320790857</v>
      </c>
    </row>
    <row r="14" spans="2:26">
      <c r="B14" s="8">
        <f t="shared" ca="1" si="2"/>
        <v>0.64986880261705415</v>
      </c>
      <c r="C14" s="8">
        <f t="shared" ca="1" si="2"/>
        <v>0.58294806086896112</v>
      </c>
      <c r="D14" s="8">
        <f t="shared" ca="1" si="2"/>
        <v>0.18342102978031982</v>
      </c>
      <c r="E14" s="8">
        <f t="shared" ca="1" si="2"/>
        <v>4.8253214955677026E-2</v>
      </c>
      <c r="F14" s="8">
        <f t="shared" ca="1" si="2"/>
        <v>0.46932000215196701</v>
      </c>
      <c r="G14" s="8">
        <f t="shared" ca="1" si="2"/>
        <v>7.5285768246563745E-2</v>
      </c>
      <c r="H14" s="8">
        <f t="shared" ca="1" si="2"/>
        <v>1.51202479271898E-2</v>
      </c>
      <c r="I14" s="8">
        <f t="shared" ca="1" si="2"/>
        <v>0.54572347674037902</v>
      </c>
      <c r="J14" s="8">
        <f t="shared" ca="1" si="2"/>
        <v>0.99088540260837488</v>
      </c>
      <c r="K14" s="8">
        <f t="shared" ca="1" si="2"/>
        <v>0.86218405332690851</v>
      </c>
      <c r="L14" s="8">
        <f t="shared" ca="1" si="3"/>
        <v>0.14294236167849184</v>
      </c>
      <c r="M14" s="8">
        <f t="shared" ca="1" si="3"/>
        <v>0.5376914347661147</v>
      </c>
      <c r="N14" s="8">
        <f t="shared" ca="1" si="3"/>
        <v>0.79681533699710705</v>
      </c>
      <c r="O14" s="8">
        <f t="shared" ca="1" si="3"/>
        <v>0.2702338120069484</v>
      </c>
      <c r="P14" s="8">
        <f t="shared" ca="1" si="3"/>
        <v>0.56858738173210599</v>
      </c>
      <c r="Q14" s="8">
        <f t="shared" ca="1" si="3"/>
        <v>0.26718286661941337</v>
      </c>
      <c r="R14" s="8">
        <f t="shared" ca="1" si="3"/>
        <v>0.64129551245498184</v>
      </c>
      <c r="S14" s="8">
        <f t="shared" ca="1" si="3"/>
        <v>0.35129772202087806</v>
      </c>
      <c r="T14" s="8">
        <f t="shared" ca="1" si="3"/>
        <v>0.60013177262672368</v>
      </c>
      <c r="U14" s="8">
        <f t="shared" ca="1" si="3"/>
        <v>0.53901050081820523</v>
      </c>
      <c r="V14" s="8">
        <f t="shared" ca="1" si="3"/>
        <v>0.98501670486948567</v>
      </c>
      <c r="W14" s="8">
        <f t="shared" ca="1" si="3"/>
        <v>0.66059615812132833</v>
      </c>
      <c r="X14" s="8">
        <f t="shared" ca="1" si="3"/>
        <v>0.55529113074720848</v>
      </c>
      <c r="Y14" s="8">
        <f t="shared" ca="1" si="3"/>
        <v>0.54514589340188402</v>
      </c>
      <c r="Z14" s="8">
        <f t="shared" ca="1" si="3"/>
        <v>0.62510617156206505</v>
      </c>
    </row>
    <row r="15" spans="2:26">
      <c r="B15" s="8">
        <f t="shared" ca="1" si="2"/>
        <v>0.94354404463510322</v>
      </c>
      <c r="C15" s="8">
        <f t="shared" ca="1" si="2"/>
        <v>0.85689752692248577</v>
      </c>
      <c r="D15" s="8">
        <f t="shared" ca="1" si="2"/>
        <v>0.60372200712591328</v>
      </c>
      <c r="E15" s="8">
        <f t="shared" ca="1" si="2"/>
        <v>0.39688349645484189</v>
      </c>
      <c r="F15" s="8">
        <f t="shared" ca="1" si="2"/>
        <v>0.14167320449017129</v>
      </c>
      <c r="G15" s="8">
        <f t="shared" ca="1" si="2"/>
        <v>5.258400461189372E-2</v>
      </c>
      <c r="H15" s="8">
        <f t="shared" ca="1" si="2"/>
        <v>0.60477885851368818</v>
      </c>
      <c r="I15" s="8">
        <f t="shared" ca="1" si="2"/>
        <v>0.88890535674210081</v>
      </c>
      <c r="J15" s="8">
        <f t="shared" ca="1" si="2"/>
        <v>0.11316829326360589</v>
      </c>
      <c r="K15" s="8">
        <f t="shared" ca="1" si="2"/>
        <v>0.97319147223460545</v>
      </c>
      <c r="L15" s="8">
        <f t="shared" ca="1" si="3"/>
        <v>0.88622096378834547</v>
      </c>
      <c r="M15" s="8">
        <f t="shared" ca="1" si="3"/>
        <v>7.1885084413399469E-2</v>
      </c>
      <c r="N15" s="8">
        <f t="shared" ca="1" si="3"/>
        <v>0.84387500406712301</v>
      </c>
      <c r="O15" s="8">
        <f t="shared" ca="1" si="3"/>
        <v>4.2869917933188728E-2</v>
      </c>
      <c r="P15" s="8">
        <f t="shared" ca="1" si="3"/>
        <v>0.95335876757561788</v>
      </c>
      <c r="Q15" s="8">
        <f t="shared" ca="1" si="3"/>
        <v>4.1602594339999688E-2</v>
      </c>
      <c r="R15" s="8">
        <f t="shared" ca="1" si="3"/>
        <v>0.40085014602199331</v>
      </c>
      <c r="S15" s="8">
        <f t="shared" ca="1" si="3"/>
        <v>0.51117470358927186</v>
      </c>
      <c r="T15" s="8">
        <f t="shared" ca="1" si="3"/>
        <v>0.29400962955706189</v>
      </c>
      <c r="U15" s="8">
        <f t="shared" ca="1" si="3"/>
        <v>0.11304738575670226</v>
      </c>
      <c r="V15" s="8">
        <f t="shared" ca="1" si="3"/>
        <v>0.27104646903349072</v>
      </c>
      <c r="W15" s="8">
        <f t="shared" ca="1" si="3"/>
        <v>0.21510991871859375</v>
      </c>
      <c r="X15" s="8">
        <f t="shared" ca="1" si="3"/>
        <v>0.32649366561498538</v>
      </c>
      <c r="Y15" s="8">
        <f t="shared" ca="1" si="3"/>
        <v>0.26674184809167834</v>
      </c>
      <c r="Z15" s="8">
        <f t="shared" ca="1" si="3"/>
        <v>0.32700284666088131</v>
      </c>
    </row>
    <row r="16" spans="2:26">
      <c r="B16" s="8">
        <f t="shared" ca="1" si="2"/>
        <v>0.33103145904443365</v>
      </c>
      <c r="C16" s="8">
        <f t="shared" ca="1" si="2"/>
        <v>0.32697102974695647</v>
      </c>
      <c r="D16" s="8">
        <f t="shared" ca="1" si="2"/>
        <v>0.83895232946287035</v>
      </c>
      <c r="E16" s="8">
        <f t="shared" ca="1" si="2"/>
        <v>0.80846922455233072</v>
      </c>
      <c r="F16" s="8">
        <f t="shared" ca="1" si="2"/>
        <v>0.71850517696564042</v>
      </c>
      <c r="G16" s="8">
        <f t="shared" ca="1" si="2"/>
        <v>0.94134072232952148</v>
      </c>
      <c r="H16" s="8">
        <f t="shared" ca="1" si="2"/>
        <v>0.55940094424225417</v>
      </c>
      <c r="I16" s="8">
        <f t="shared" ca="1" si="2"/>
        <v>0.48721735079158135</v>
      </c>
      <c r="J16" s="8">
        <f t="shared" ca="1" si="2"/>
        <v>0.25112037439826362</v>
      </c>
      <c r="K16" s="8">
        <f t="shared" ca="1" si="2"/>
        <v>0.43627380341715172</v>
      </c>
      <c r="L16" s="8">
        <f t="shared" ca="1" si="3"/>
        <v>0.8831884914896122</v>
      </c>
      <c r="M16" s="8">
        <f t="shared" ca="1" si="3"/>
        <v>0.49309534957748613</v>
      </c>
      <c r="N16" s="8">
        <f t="shared" ca="1" si="3"/>
        <v>0.6962909012604126</v>
      </c>
      <c r="O16" s="8">
        <f t="shared" ca="1" si="3"/>
        <v>0.60455835386588741</v>
      </c>
      <c r="P16" s="8">
        <f t="shared" ca="1" si="3"/>
        <v>0.54557179871430561</v>
      </c>
      <c r="Q16" s="8">
        <f t="shared" ca="1" si="3"/>
        <v>0.61039282418033936</v>
      </c>
      <c r="R16" s="8">
        <f t="shared" ca="1" si="3"/>
        <v>0.82422859701064122</v>
      </c>
      <c r="S16" s="8">
        <f t="shared" ca="1" si="3"/>
        <v>0.71882781290936992</v>
      </c>
      <c r="T16" s="8">
        <f t="shared" ca="1" si="3"/>
        <v>0.51114412902424466</v>
      </c>
      <c r="U16" s="8">
        <f t="shared" ca="1" si="3"/>
        <v>0.47712723578501115</v>
      </c>
      <c r="V16" s="8">
        <f t="shared" ca="1" si="3"/>
        <v>0.23965284786317609</v>
      </c>
      <c r="W16" s="8">
        <f t="shared" ca="1" si="3"/>
        <v>0.95422554697718409</v>
      </c>
      <c r="X16" s="8">
        <f t="shared" ca="1" si="3"/>
        <v>0.25700362349685935</v>
      </c>
      <c r="Y16" s="8">
        <f t="shared" ca="1" si="3"/>
        <v>0.14179338950813136</v>
      </c>
      <c r="Z16" s="8">
        <f t="shared" ca="1" si="3"/>
        <v>0.80312203110534985</v>
      </c>
    </row>
    <row r="17" spans="2:26">
      <c r="B17" s="8">
        <f t="shared" ca="1" si="2"/>
        <v>0.50060304627956898</v>
      </c>
      <c r="C17" s="8">
        <f t="shared" ca="1" si="2"/>
        <v>0.81449104441375886</v>
      </c>
      <c r="D17" s="8">
        <f t="shared" ca="1" si="2"/>
        <v>0.3150158348744202</v>
      </c>
      <c r="E17" s="8">
        <f t="shared" ca="1" si="2"/>
        <v>8.8827394785006897E-2</v>
      </c>
      <c r="F17" s="8">
        <f t="shared" ca="1" si="2"/>
        <v>0.40761487931913798</v>
      </c>
      <c r="G17" s="8">
        <f t="shared" ca="1" si="2"/>
        <v>0.92443885118219071</v>
      </c>
      <c r="H17" s="8">
        <f t="shared" ca="1" si="2"/>
        <v>0.8815509704671598</v>
      </c>
      <c r="I17" s="8">
        <f t="shared" ca="1" si="2"/>
        <v>1.4294307306589427E-2</v>
      </c>
      <c r="J17" s="8">
        <f t="shared" ca="1" si="2"/>
        <v>5.9376884814352771E-3</v>
      </c>
      <c r="K17" s="8">
        <f t="shared" ca="1" si="2"/>
        <v>0.38850486723562416</v>
      </c>
      <c r="L17" s="8">
        <f t="shared" ca="1" si="3"/>
        <v>0.23292086111495969</v>
      </c>
      <c r="M17" s="8">
        <f t="shared" ca="1" si="3"/>
        <v>0.82181096129020448</v>
      </c>
      <c r="N17" s="8">
        <f t="shared" ca="1" si="3"/>
        <v>0.12981936166595331</v>
      </c>
      <c r="O17" s="8">
        <f t="shared" ca="1" si="3"/>
        <v>0.79264618367553141</v>
      </c>
      <c r="P17" s="8">
        <f t="shared" ca="1" si="3"/>
        <v>0.96241860038239924</v>
      </c>
      <c r="Q17" s="8">
        <f t="shared" ca="1" si="3"/>
        <v>0.26944956704710743</v>
      </c>
      <c r="R17" s="8">
        <f t="shared" ca="1" si="3"/>
        <v>0.30064105134410357</v>
      </c>
      <c r="S17" s="8">
        <f t="shared" ca="1" si="3"/>
        <v>0.24940534447388185</v>
      </c>
      <c r="T17" s="8">
        <f t="shared" ca="1" si="3"/>
        <v>0.21233826399136657</v>
      </c>
      <c r="U17" s="8">
        <f t="shared" ca="1" si="3"/>
        <v>0.39669200719143549</v>
      </c>
      <c r="V17" s="8">
        <f t="shared" ca="1" si="3"/>
        <v>0.70604682565312971</v>
      </c>
      <c r="W17" s="8">
        <f t="shared" ca="1" si="3"/>
        <v>0.39516769516881134</v>
      </c>
      <c r="X17" s="8">
        <f t="shared" ca="1" si="3"/>
        <v>0.39229277887215885</v>
      </c>
      <c r="Y17" s="8">
        <f t="shared" ca="1" si="3"/>
        <v>0.92383176557277047</v>
      </c>
      <c r="Z17" s="8">
        <f t="shared" ca="1" si="3"/>
        <v>1.796695168470841E-2</v>
      </c>
    </row>
    <row r="18" spans="2:26">
      <c r="B18" s="8">
        <f t="shared" ca="1" si="2"/>
        <v>0.1002117955575641</v>
      </c>
      <c r="C18" s="8">
        <f t="shared" ca="1" si="2"/>
        <v>0.11373222417789408</v>
      </c>
      <c r="D18" s="8">
        <f t="shared" ca="1" si="2"/>
        <v>3.0299395699131537E-3</v>
      </c>
      <c r="E18" s="8">
        <f t="shared" ca="1" si="2"/>
        <v>0.75728323847138013</v>
      </c>
      <c r="F18" s="8">
        <f t="shared" ca="1" si="2"/>
        <v>0.2003436674396224</v>
      </c>
      <c r="G18" s="8">
        <f t="shared" ca="1" si="2"/>
        <v>0.85278763578944161</v>
      </c>
      <c r="H18" s="8">
        <f t="shared" ca="1" si="2"/>
        <v>0.19173416723257131</v>
      </c>
      <c r="I18" s="8">
        <f t="shared" ca="1" si="2"/>
        <v>0.55954533802990036</v>
      </c>
      <c r="J18" s="8">
        <f t="shared" ca="1" si="2"/>
        <v>0.58243655127879768</v>
      </c>
      <c r="K18" s="8">
        <f t="shared" ca="1" si="2"/>
        <v>0.16375091724016289</v>
      </c>
      <c r="L18" s="8">
        <f t="shared" ca="1" si="3"/>
        <v>0.10748559626585386</v>
      </c>
      <c r="M18" s="8">
        <f t="shared" ca="1" si="3"/>
        <v>0.13085439154021872</v>
      </c>
      <c r="N18" s="8">
        <f t="shared" ca="1" si="3"/>
        <v>0.11389755917353706</v>
      </c>
      <c r="O18" s="8">
        <f t="shared" ca="1" si="3"/>
        <v>0.55962586905392031</v>
      </c>
      <c r="P18" s="8">
        <f t="shared" ca="1" si="3"/>
        <v>0.15224148072043109</v>
      </c>
      <c r="Q18" s="8">
        <f t="shared" ca="1" si="3"/>
        <v>0.36616335925948862</v>
      </c>
      <c r="R18" s="8">
        <f t="shared" ca="1" si="3"/>
        <v>0.61811140945294418</v>
      </c>
      <c r="S18" s="8">
        <f t="shared" ca="1" si="3"/>
        <v>0.71181984104180196</v>
      </c>
      <c r="T18" s="8">
        <f t="shared" ca="1" si="3"/>
        <v>0.57414830561105401</v>
      </c>
      <c r="U18" s="8">
        <f t="shared" ca="1" si="3"/>
        <v>0.51971321493131895</v>
      </c>
      <c r="V18" s="8">
        <f t="shared" ca="1" si="3"/>
        <v>0.43646838946076238</v>
      </c>
      <c r="W18" s="8">
        <f t="shared" ca="1" si="3"/>
        <v>0.25890323289446171</v>
      </c>
      <c r="X18" s="8">
        <f t="shared" ca="1" si="3"/>
        <v>0.71308886802695226</v>
      </c>
      <c r="Y18" s="8">
        <f t="shared" ca="1" si="3"/>
        <v>0.62737477285390431</v>
      </c>
      <c r="Z18" s="8">
        <f t="shared" ca="1" si="3"/>
        <v>7.1145534517980002E-2</v>
      </c>
    </row>
    <row r="19" spans="2:26">
      <c r="B19" s="8">
        <f t="shared" ca="1" si="2"/>
        <v>0.20467028018679478</v>
      </c>
      <c r="C19" s="8">
        <f t="shared" ca="1" si="2"/>
        <v>8.838475795387335E-2</v>
      </c>
      <c r="D19" s="8">
        <f t="shared" ca="1" si="2"/>
        <v>0.60988298132965535</v>
      </c>
      <c r="E19" s="8">
        <f t="shared" ca="1" si="2"/>
        <v>0.13444142668765446</v>
      </c>
      <c r="F19" s="8">
        <f t="shared" ca="1" si="2"/>
        <v>0.41715620763146699</v>
      </c>
      <c r="G19" s="8">
        <f t="shared" ca="1" si="2"/>
        <v>7.6553497571128948E-2</v>
      </c>
      <c r="H19" s="8">
        <f t="shared" ca="1" si="2"/>
        <v>0.31372633222630952</v>
      </c>
      <c r="I19" s="8">
        <f t="shared" ca="1" si="2"/>
        <v>0.64581791098880204</v>
      </c>
      <c r="J19" s="8">
        <f t="shared" ca="1" si="2"/>
        <v>0.97418619854723598</v>
      </c>
      <c r="K19" s="8">
        <f t="shared" ca="1" si="2"/>
        <v>4.6914201276753276E-2</v>
      </c>
      <c r="L19" s="8">
        <f t="shared" ca="1" si="3"/>
        <v>0.74701334416431275</v>
      </c>
      <c r="M19" s="8">
        <f t="shared" ca="1" si="3"/>
        <v>0.90173331702187332</v>
      </c>
      <c r="N19" s="8">
        <f t="shared" ca="1" si="3"/>
        <v>0.20473778531497255</v>
      </c>
      <c r="O19" s="8">
        <f t="shared" ca="1" si="3"/>
        <v>0.3161848043131068</v>
      </c>
      <c r="P19" s="8">
        <f t="shared" ca="1" si="3"/>
        <v>8.2259975023164511E-3</v>
      </c>
      <c r="Q19" s="8">
        <f t="shared" ca="1" si="3"/>
        <v>6.8130923774555208E-2</v>
      </c>
      <c r="R19" s="8">
        <f t="shared" ca="1" si="3"/>
        <v>0.59201021515889918</v>
      </c>
      <c r="S19" s="8">
        <f t="shared" ca="1" si="3"/>
        <v>0.6856896576642949</v>
      </c>
      <c r="T19" s="8">
        <f t="shared" ca="1" si="3"/>
        <v>0.13289010838142667</v>
      </c>
      <c r="U19" s="8">
        <f t="shared" ca="1" si="3"/>
        <v>0.37132772072560571</v>
      </c>
      <c r="V19" s="8">
        <f t="shared" ca="1" si="3"/>
        <v>4.9733281174282884E-2</v>
      </c>
      <c r="W19" s="8">
        <f t="shared" ca="1" si="3"/>
        <v>0.89351961582970718</v>
      </c>
      <c r="X19" s="8">
        <f t="shared" ca="1" si="3"/>
        <v>0.59049574694137086</v>
      </c>
      <c r="Y19" s="8">
        <f t="shared" ca="1" si="3"/>
        <v>0.49949847893218213</v>
      </c>
      <c r="Z19" s="8">
        <f t="shared" ca="1" si="3"/>
        <v>0.24915295121609615</v>
      </c>
    </row>
    <row r="20" spans="2:26">
      <c r="B20" s="8">
        <f t="shared" ca="1" si="2"/>
        <v>0.13691308931937185</v>
      </c>
      <c r="C20" s="8">
        <f t="shared" ca="1" si="2"/>
        <v>0.34941495056386118</v>
      </c>
      <c r="D20" s="8">
        <f t="shared" ca="1" si="2"/>
        <v>0.5268767723247656</v>
      </c>
      <c r="E20" s="8">
        <f t="shared" ca="1" si="2"/>
        <v>0.12890889294591656</v>
      </c>
      <c r="F20" s="8">
        <f t="shared" ca="1" si="2"/>
        <v>0.62576690638446053</v>
      </c>
      <c r="G20" s="8">
        <f t="shared" ca="1" si="2"/>
        <v>7.7792348000934153E-2</v>
      </c>
      <c r="H20" s="8">
        <f t="shared" ca="1" si="2"/>
        <v>0.15881634993751592</v>
      </c>
      <c r="I20" s="8">
        <f t="shared" ca="1" si="2"/>
        <v>0.73531324175785062</v>
      </c>
      <c r="J20" s="8">
        <f t="shared" ca="1" si="2"/>
        <v>0.99145336355442837</v>
      </c>
      <c r="K20" s="8">
        <f t="shared" ca="1" si="2"/>
        <v>0.53023192941821573</v>
      </c>
      <c r="L20" s="8">
        <f t="shared" ca="1" si="3"/>
        <v>0.1834241609460191</v>
      </c>
      <c r="M20" s="8">
        <f t="shared" ca="1" si="3"/>
        <v>0.74220920354822428</v>
      </c>
      <c r="N20" s="8">
        <f t="shared" ca="1" si="3"/>
        <v>0.11510162733917328</v>
      </c>
      <c r="O20" s="8">
        <f t="shared" ca="1" si="3"/>
        <v>0.42035597088989207</v>
      </c>
      <c r="P20" s="8">
        <f t="shared" ca="1" si="3"/>
        <v>7.6122906260285728E-2</v>
      </c>
      <c r="Q20" s="8">
        <f t="shared" ca="1" si="3"/>
        <v>0.74415875087215821</v>
      </c>
      <c r="R20" s="8">
        <f t="shared" ca="1" si="3"/>
        <v>0.82593349466432175</v>
      </c>
      <c r="S20" s="8">
        <f t="shared" ca="1" si="3"/>
        <v>0.16499089500580943</v>
      </c>
      <c r="T20" s="8">
        <f t="shared" ca="1" si="3"/>
        <v>0.67730407950862181</v>
      </c>
      <c r="U20" s="8">
        <f t="shared" ca="1" si="3"/>
        <v>6.4436418799343476E-2</v>
      </c>
      <c r="V20" s="8">
        <f t="shared" ca="1" si="3"/>
        <v>0.78182325144008002</v>
      </c>
      <c r="W20" s="8">
        <f t="shared" ca="1" si="3"/>
        <v>0.12704846656508451</v>
      </c>
      <c r="X20" s="8">
        <f t="shared" ca="1" si="3"/>
        <v>0.806370370733552</v>
      </c>
      <c r="Y20" s="8">
        <f t="shared" ca="1" si="3"/>
        <v>0.6264603790840062</v>
      </c>
      <c r="Z20" s="8">
        <f t="shared" ca="1" si="3"/>
        <v>0.84211385651462123</v>
      </c>
    </row>
    <row r="21" spans="2:26">
      <c r="B21" s="8">
        <f t="shared" ca="1" si="2"/>
        <v>0.66767765055152251</v>
      </c>
      <c r="C21" s="8">
        <f t="shared" ca="1" si="2"/>
        <v>0.15875389048540012</v>
      </c>
      <c r="D21" s="8">
        <f t="shared" ca="1" si="2"/>
        <v>0.34906779787831665</v>
      </c>
      <c r="E21" s="8">
        <f t="shared" ca="1" si="2"/>
        <v>0.8539918376089819</v>
      </c>
      <c r="F21" s="8">
        <f t="shared" ca="1" si="2"/>
        <v>0.3040988066387631</v>
      </c>
      <c r="G21" s="8">
        <f t="shared" ca="1" si="2"/>
        <v>0.47199879500649489</v>
      </c>
      <c r="H21" s="8">
        <f t="shared" ca="1" si="2"/>
        <v>0.61951533825214833</v>
      </c>
      <c r="I21" s="8">
        <f t="shared" ca="1" si="2"/>
        <v>0.52839011783338041</v>
      </c>
      <c r="J21" s="8">
        <f t="shared" ca="1" si="2"/>
        <v>0.10464516660404455</v>
      </c>
      <c r="K21" s="8">
        <f t="shared" ca="1" si="2"/>
        <v>0.98824165174443579</v>
      </c>
      <c r="L21" s="8">
        <f t="shared" ca="1" si="3"/>
        <v>0.35822497643579154</v>
      </c>
      <c r="M21" s="8">
        <f t="shared" ca="1" si="3"/>
        <v>0.18478599845653942</v>
      </c>
      <c r="N21" s="8">
        <f t="shared" ca="1" si="3"/>
        <v>0.5048626824967346</v>
      </c>
      <c r="O21" s="8">
        <f t="shared" ca="1" si="3"/>
        <v>0.78366738185678231</v>
      </c>
      <c r="P21" s="8">
        <f t="shared" ca="1" si="3"/>
        <v>0.15311939933474294</v>
      </c>
      <c r="Q21" s="8">
        <f t="shared" ca="1" si="3"/>
        <v>0.36280808851096125</v>
      </c>
      <c r="R21" s="8">
        <f t="shared" ca="1" si="3"/>
        <v>0.54611811288764156</v>
      </c>
      <c r="S21" s="8">
        <f t="shared" ca="1" si="3"/>
        <v>0.32481610883930034</v>
      </c>
      <c r="T21" s="8">
        <f t="shared" ca="1" si="3"/>
        <v>0.4246635845004697</v>
      </c>
      <c r="U21" s="8">
        <f t="shared" ca="1" si="3"/>
        <v>0.29648338624564041</v>
      </c>
      <c r="V21" s="8">
        <f t="shared" ca="1" si="3"/>
        <v>0.84985371613860805</v>
      </c>
      <c r="W21" s="8">
        <f t="shared" ca="1" si="3"/>
        <v>2.3555126158248951E-3</v>
      </c>
      <c r="X21" s="8">
        <f t="shared" ca="1" si="3"/>
        <v>0.11334686759600587</v>
      </c>
      <c r="Y21" s="8">
        <f t="shared" ca="1" si="3"/>
        <v>0.6886870602956604</v>
      </c>
      <c r="Z21" s="8">
        <f t="shared" ca="1" si="3"/>
        <v>0.27089326055127039</v>
      </c>
    </row>
    <row r="22" spans="2:26">
      <c r="B22" s="8">
        <f t="shared" ca="1" si="2"/>
        <v>0.62917888459214077</v>
      </c>
      <c r="C22" s="8">
        <f t="shared" ca="1" si="2"/>
        <v>0.21992068336886417</v>
      </c>
      <c r="D22" s="8">
        <f t="shared" ca="1" si="2"/>
        <v>0.95686461873581563</v>
      </c>
      <c r="E22" s="8">
        <f t="shared" ca="1" si="2"/>
        <v>0.33514722095882032</v>
      </c>
      <c r="F22" s="8">
        <f t="shared" ca="1" si="2"/>
        <v>0.28779615045965878</v>
      </c>
      <c r="G22" s="8">
        <f t="shared" ca="1" si="2"/>
        <v>0.30680352865947391</v>
      </c>
      <c r="H22" s="8">
        <f t="shared" ca="1" si="2"/>
        <v>8.3866300160044815E-2</v>
      </c>
      <c r="I22" s="8">
        <f t="shared" ca="1" si="2"/>
        <v>0.22120773593669529</v>
      </c>
      <c r="J22" s="8">
        <f t="shared" ca="1" si="2"/>
        <v>0.33328220202375414</v>
      </c>
      <c r="K22" s="8">
        <f t="shared" ca="1" si="2"/>
        <v>0.8076577260140374</v>
      </c>
      <c r="L22" s="8">
        <f t="shared" ca="1" si="3"/>
        <v>0.41745536949763928</v>
      </c>
      <c r="M22" s="8">
        <f t="shared" ca="1" si="3"/>
        <v>0.91290673519299514</v>
      </c>
      <c r="N22" s="8">
        <f t="shared" ca="1" si="3"/>
        <v>0.86049584755692321</v>
      </c>
      <c r="O22" s="8">
        <f t="shared" ca="1" si="3"/>
        <v>0.69381449976036669</v>
      </c>
      <c r="P22" s="8">
        <f t="shared" ca="1" si="3"/>
        <v>0.55527413920462421</v>
      </c>
      <c r="Q22" s="8">
        <f t="shared" ca="1" si="3"/>
        <v>0.2442395402122155</v>
      </c>
      <c r="R22" s="8">
        <f t="shared" ca="1" si="3"/>
        <v>1.7189977797847811E-2</v>
      </c>
      <c r="S22" s="8">
        <f t="shared" ca="1" si="3"/>
        <v>0.28228740472759073</v>
      </c>
      <c r="T22" s="8">
        <f t="shared" ca="1" si="3"/>
        <v>0.58419993113517243</v>
      </c>
      <c r="U22" s="8">
        <f t="shared" ca="1" si="3"/>
        <v>7.3508531043014136E-2</v>
      </c>
      <c r="V22" s="8">
        <f t="shared" ca="1" si="3"/>
        <v>0.81407710749090822</v>
      </c>
      <c r="W22" s="8">
        <f t="shared" ca="1" si="3"/>
        <v>8.3035468052794936E-2</v>
      </c>
      <c r="X22" s="8">
        <f t="shared" ca="1" si="3"/>
        <v>7.1585818128668599E-2</v>
      </c>
      <c r="Y22" s="8">
        <f t="shared" ca="1" si="3"/>
        <v>0.25419124108068014</v>
      </c>
      <c r="Z22" s="8">
        <f t="shared" ca="1" si="3"/>
        <v>0.31550703444960471</v>
      </c>
    </row>
    <row r="23" spans="2:26">
      <c r="B23" s="8">
        <f t="shared" ca="1" si="2"/>
        <v>0.57296850602618132</v>
      </c>
      <c r="C23" s="8">
        <f t="shared" ca="1" si="2"/>
        <v>0.3441981799495063</v>
      </c>
      <c r="D23" s="8">
        <f t="shared" ca="1" si="2"/>
        <v>0.11638814475382686</v>
      </c>
      <c r="E23" s="8">
        <f t="shared" ca="1" si="2"/>
        <v>0.52089063446521211</v>
      </c>
      <c r="F23" s="8">
        <f t="shared" ca="1" si="2"/>
        <v>3.9722637632687241E-2</v>
      </c>
      <c r="G23" s="8">
        <f t="shared" ca="1" si="2"/>
        <v>0.13226588818971718</v>
      </c>
      <c r="H23" s="8">
        <f t="shared" ca="1" si="2"/>
        <v>7.7851969205254501E-2</v>
      </c>
      <c r="I23" s="8">
        <f t="shared" ca="1" si="2"/>
        <v>0.47551682710025311</v>
      </c>
      <c r="J23" s="8">
        <f t="shared" ca="1" si="2"/>
        <v>0.92206265499228079</v>
      </c>
      <c r="K23" s="8">
        <f t="shared" ca="1" si="2"/>
        <v>0.75821545786064382</v>
      </c>
      <c r="L23" s="8">
        <f t="shared" ca="1" si="3"/>
        <v>7.5848974271433445E-2</v>
      </c>
      <c r="M23" s="8">
        <f t="shared" ca="1" si="3"/>
        <v>0.28292510227184808</v>
      </c>
      <c r="N23" s="8">
        <f t="shared" ca="1" si="3"/>
        <v>7.5468856673487461E-2</v>
      </c>
      <c r="O23" s="8">
        <f t="shared" ca="1" si="3"/>
        <v>0.72643152469431682</v>
      </c>
      <c r="P23" s="8">
        <f t="shared" ca="1" si="3"/>
        <v>0.65562245826962973</v>
      </c>
      <c r="Q23" s="8">
        <f t="shared" ca="1" si="3"/>
        <v>0.52131776767629934</v>
      </c>
      <c r="R23" s="8">
        <f t="shared" ca="1" si="3"/>
        <v>1.4334179009772297E-2</v>
      </c>
      <c r="S23" s="8">
        <f t="shared" ca="1" si="3"/>
        <v>0.65463936892842756</v>
      </c>
      <c r="T23" s="8">
        <f t="shared" ca="1" si="3"/>
        <v>0.94379147891764437</v>
      </c>
      <c r="U23" s="8">
        <f t="shared" ca="1" si="3"/>
        <v>0.11148874762347394</v>
      </c>
      <c r="V23" s="8">
        <f t="shared" ca="1" si="3"/>
        <v>0.40867625259732077</v>
      </c>
      <c r="W23" s="8">
        <f t="shared" ca="1" si="3"/>
        <v>0.25631004983016703</v>
      </c>
      <c r="X23" s="8">
        <f t="shared" ca="1" si="3"/>
        <v>0.57151428191153342</v>
      </c>
      <c r="Y23" s="8">
        <f t="shared" ca="1" si="3"/>
        <v>0.86190348348448431</v>
      </c>
      <c r="Z23" s="8">
        <f t="shared" ca="1" si="3"/>
        <v>0.54514522743772686</v>
      </c>
    </row>
    <row r="24" spans="2:26">
      <c r="B24" s="8">
        <f t="shared" ca="1" si="2"/>
        <v>0.4860719718754527</v>
      </c>
      <c r="C24" s="8">
        <f t="shared" ca="1" si="2"/>
        <v>0.43776801193014236</v>
      </c>
      <c r="D24" s="8">
        <f t="shared" ca="1" si="2"/>
        <v>0.80006210197301586</v>
      </c>
      <c r="E24" s="8">
        <f t="shared" ca="1" si="2"/>
        <v>2.1315867229740548E-2</v>
      </c>
      <c r="F24" s="8">
        <f t="shared" ca="1" si="2"/>
        <v>0.30622543987643547</v>
      </c>
      <c r="G24" s="8">
        <f t="shared" ca="1" si="2"/>
        <v>0.50862832545924619</v>
      </c>
      <c r="H24" s="8">
        <f t="shared" ca="1" si="2"/>
        <v>0.58220396400485752</v>
      </c>
      <c r="I24" s="8">
        <f t="shared" ca="1" si="2"/>
        <v>0.6545367590650174</v>
      </c>
      <c r="J24" s="8">
        <f t="shared" ca="1" si="2"/>
        <v>0.17089920129139324</v>
      </c>
      <c r="K24" s="8">
        <f t="shared" ca="1" si="2"/>
        <v>0.21332963785858561</v>
      </c>
      <c r="L24" s="8">
        <f t="shared" ca="1" si="3"/>
        <v>0.49806049591562285</v>
      </c>
      <c r="M24" s="8">
        <f t="shared" ca="1" si="3"/>
        <v>0.44624351841590015</v>
      </c>
      <c r="N24" s="8">
        <f t="shared" ca="1" si="3"/>
        <v>0.31510474606887584</v>
      </c>
      <c r="O24" s="8">
        <f t="shared" ca="1" si="3"/>
        <v>0.43602026808437844</v>
      </c>
      <c r="P24" s="8">
        <f t="shared" ca="1" si="3"/>
        <v>0.48567687587168629</v>
      </c>
      <c r="Q24" s="8">
        <f t="shared" ca="1" si="3"/>
        <v>0.28302372983995272</v>
      </c>
      <c r="R24" s="8">
        <f t="shared" ca="1" si="3"/>
        <v>0.65262103703966701</v>
      </c>
      <c r="S24" s="8">
        <f t="shared" ca="1" si="3"/>
        <v>0.26675717589423797</v>
      </c>
      <c r="T24" s="8">
        <f t="shared" ca="1" si="3"/>
        <v>7.8239518881258685E-2</v>
      </c>
      <c r="U24" s="8">
        <f t="shared" ca="1" si="3"/>
        <v>0.80945114917253025</v>
      </c>
      <c r="V24" s="8">
        <f t="shared" ca="1" si="3"/>
        <v>0.49723301961769006</v>
      </c>
      <c r="W24" s="8">
        <f t="shared" ca="1" si="3"/>
        <v>0.91486518985466525</v>
      </c>
      <c r="X24" s="8">
        <f t="shared" ca="1" si="3"/>
        <v>0.17265466376879812</v>
      </c>
      <c r="Y24" s="8">
        <f t="shared" ca="1" si="3"/>
        <v>0.89730595509084532</v>
      </c>
      <c r="Z24" s="8">
        <f t="shared" ca="1" si="3"/>
        <v>0.26548651091248987</v>
      </c>
    </row>
    <row r="25" spans="2:26">
      <c r="B25" s="8">
        <f t="shared" ca="1" si="2"/>
        <v>0.79107048466056518</v>
      </c>
      <c r="C25" s="8">
        <f t="shared" ca="1" si="2"/>
        <v>0.38710843738782674</v>
      </c>
      <c r="D25" s="8">
        <f t="shared" ca="1" si="2"/>
        <v>8.7768779084683279E-2</v>
      </c>
      <c r="E25" s="8">
        <f t="shared" ca="1" si="2"/>
        <v>0.7715250764449566</v>
      </c>
      <c r="F25" s="8">
        <f t="shared" ca="1" si="2"/>
        <v>0.37930816420850721</v>
      </c>
      <c r="G25" s="8">
        <f t="shared" ca="1" si="2"/>
        <v>0.4806292894152423</v>
      </c>
      <c r="H25" s="8">
        <f t="shared" ca="1" si="2"/>
        <v>0.20820464829165874</v>
      </c>
      <c r="I25" s="8">
        <f t="shared" ca="1" si="2"/>
        <v>0.64864382275275478</v>
      </c>
      <c r="J25" s="8">
        <f t="shared" ca="1" si="2"/>
        <v>0.2520421940071238</v>
      </c>
      <c r="K25" s="8">
        <f t="shared" ca="1" si="2"/>
        <v>0.94095979384641537</v>
      </c>
      <c r="L25" s="8">
        <f t="shared" ca="1" si="3"/>
        <v>2.8876575378749658E-2</v>
      </c>
      <c r="M25" s="8">
        <f t="shared" ca="1" si="3"/>
        <v>0.59789406575412629</v>
      </c>
      <c r="N25" s="8">
        <f t="shared" ca="1" si="3"/>
        <v>0.51058626410815655</v>
      </c>
      <c r="O25" s="8">
        <f t="shared" ca="1" si="3"/>
        <v>0.3898931282827196</v>
      </c>
      <c r="P25" s="8">
        <f t="shared" ca="1" si="3"/>
        <v>0.76967949828368498</v>
      </c>
      <c r="Q25" s="8">
        <f t="shared" ca="1" si="3"/>
        <v>0.39257244205593111</v>
      </c>
      <c r="R25" s="8">
        <f t="shared" ca="1" si="3"/>
        <v>0.15366042124260504</v>
      </c>
      <c r="S25" s="8">
        <f t="shared" ca="1" si="3"/>
        <v>0.32218362820013202</v>
      </c>
      <c r="T25" s="8">
        <f t="shared" ca="1" si="3"/>
        <v>0.44208224419325171</v>
      </c>
      <c r="U25" s="8">
        <f t="shared" ca="1" si="3"/>
        <v>0.61720807346619955</v>
      </c>
      <c r="V25" s="8">
        <f t="shared" ca="1" si="3"/>
        <v>7.6877132391250269E-2</v>
      </c>
      <c r="W25" s="8">
        <f t="shared" ca="1" si="3"/>
        <v>0.59106696783842672</v>
      </c>
      <c r="X25" s="8">
        <f t="shared" ca="1" si="3"/>
        <v>0.48137375182071895</v>
      </c>
      <c r="Y25" s="8">
        <f t="shared" ca="1" si="3"/>
        <v>0.55415280672527323</v>
      </c>
      <c r="Z25" s="8">
        <f t="shared" ca="1" si="3"/>
        <v>0.38540616908114322</v>
      </c>
    </row>
    <row r="26" spans="2:26">
      <c r="B26" s="8">
        <f t="shared" ca="1" si="2"/>
        <v>0.43340188139131708</v>
      </c>
      <c r="C26" s="8">
        <f t="shared" ca="1" si="2"/>
        <v>0.65014263433909469</v>
      </c>
      <c r="D26" s="8">
        <f t="shared" ca="1" si="2"/>
        <v>0.7292968004819772</v>
      </c>
      <c r="E26" s="8">
        <f t="shared" ca="1" si="2"/>
        <v>0.53513147359617874</v>
      </c>
      <c r="F26" s="8">
        <f t="shared" ca="1" si="2"/>
        <v>4.6080853994101889E-2</v>
      </c>
      <c r="G26" s="8">
        <f t="shared" ca="1" si="2"/>
        <v>0.74505551270251047</v>
      </c>
      <c r="H26" s="8">
        <f t="shared" ca="1" si="2"/>
        <v>0.18649974495330812</v>
      </c>
      <c r="I26" s="8">
        <f t="shared" ca="1" si="2"/>
        <v>0.35737721206727535</v>
      </c>
      <c r="J26" s="8">
        <f t="shared" ca="1" si="2"/>
        <v>0.12431421664426867</v>
      </c>
      <c r="K26" s="8">
        <f t="shared" ca="1" si="2"/>
        <v>0.67417598489914954</v>
      </c>
      <c r="L26" s="8">
        <f t="shared" ca="1" si="3"/>
        <v>0.85131013480932116</v>
      </c>
      <c r="M26" s="8">
        <f t="shared" ca="1" si="3"/>
        <v>0.41520242675523333</v>
      </c>
      <c r="N26" s="8">
        <f t="shared" ca="1" si="3"/>
        <v>1.3645721316105641E-2</v>
      </c>
      <c r="O26" s="8">
        <f t="shared" ca="1" si="3"/>
        <v>6.1516141408632263E-2</v>
      </c>
      <c r="P26" s="8">
        <f t="shared" ca="1" si="3"/>
        <v>0.24105981372006779</v>
      </c>
      <c r="Q26" s="8">
        <f t="shared" ca="1" si="3"/>
        <v>0.57926615035727069</v>
      </c>
      <c r="R26" s="8">
        <f t="shared" ca="1" si="3"/>
        <v>0.96341791804238253</v>
      </c>
      <c r="S26" s="8">
        <f t="shared" ca="1" si="3"/>
        <v>0.34371627774937041</v>
      </c>
      <c r="T26" s="8">
        <f t="shared" ca="1" si="3"/>
        <v>8.1376574030534665E-2</v>
      </c>
      <c r="U26" s="8">
        <f t="shared" ca="1" si="3"/>
        <v>0.22676186687728084</v>
      </c>
      <c r="V26" s="8">
        <f t="shared" ca="1" si="3"/>
        <v>5.8194193444562003E-2</v>
      </c>
      <c r="W26" s="8">
        <f t="shared" ca="1" si="3"/>
        <v>0.39821486340354662</v>
      </c>
      <c r="X26" s="8">
        <f t="shared" ca="1" si="3"/>
        <v>0.17867707353769446</v>
      </c>
      <c r="Y26" s="8">
        <f t="shared" ca="1" si="3"/>
        <v>0.54986685723457074</v>
      </c>
      <c r="Z26" s="8">
        <f t="shared" ca="1" si="3"/>
        <v>0.92917971295974378</v>
      </c>
    </row>
    <row r="29" spans="2:26">
      <c r="B29" s="5" t="s">
        <v>119</v>
      </c>
      <c r="J29" s="196">
        <v>100</v>
      </c>
      <c r="K29" s="196"/>
      <c r="P29" s="197" t="s">
        <v>118</v>
      </c>
      <c r="Q29" s="197"/>
      <c r="R29" s="197"/>
      <c r="S29" s="197"/>
      <c r="T29" s="197"/>
      <c r="U29" s="197"/>
      <c r="V29" s="197"/>
      <c r="W29" s="197"/>
      <c r="X29" s="197"/>
    </row>
  </sheetData>
  <mergeCells count="2">
    <mergeCell ref="J29:K29"/>
    <mergeCell ref="P29:X29"/>
  </mergeCells>
  <conditionalFormatting sqref="B2:Z26">
    <cfRule type="expression" dxfId="1" priority="1" stopIfTrue="1">
      <formula>B2&lt;=SMALL($B$2:$Z$26,$J$29)</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B1:P69"/>
  <sheetViews>
    <sheetView showGridLines="0" zoomScale="250" zoomScaleNormal="250" workbookViewId="0">
      <selection activeCell="G21" sqref="G21"/>
    </sheetView>
  </sheetViews>
  <sheetFormatPr defaultRowHeight="15"/>
  <cols>
    <col min="1" max="1" width="5" style="10" customWidth="1"/>
    <col min="2" max="8" width="3.7109375" style="10" customWidth="1"/>
    <col min="9" max="9" width="5.7109375" style="10" customWidth="1"/>
    <col min="10" max="16" width="3.7109375" style="10" customWidth="1"/>
    <col min="17" max="17" width="5.7109375" style="10" customWidth="1"/>
    <col min="18" max="16384" width="9.140625" style="10"/>
  </cols>
  <sheetData>
    <row r="1" spans="2:8">
      <c r="B1" s="13" t="s">
        <v>142</v>
      </c>
    </row>
    <row r="3" spans="2:8">
      <c r="B3" s="19" t="s">
        <v>141</v>
      </c>
    </row>
    <row r="4" spans="2:8">
      <c r="B4" s="11">
        <v>1</v>
      </c>
      <c r="C4" s="11">
        <v>2</v>
      </c>
      <c r="D4" s="11">
        <v>3</v>
      </c>
      <c r="E4" s="11">
        <v>4</v>
      </c>
      <c r="F4" s="11">
        <v>5</v>
      </c>
      <c r="G4" s="11">
        <v>6</v>
      </c>
    </row>
    <row r="5" spans="2:8">
      <c r="B5" s="12">
        <f t="shared" ref="B5:G5" ca="1" si="0">SMALL($H$21:$H$26,B4)</f>
        <v>1</v>
      </c>
      <c r="C5" s="12">
        <f t="shared" ca="1" si="0"/>
        <v>3</v>
      </c>
      <c r="D5" s="12">
        <f t="shared" ca="1" si="0"/>
        <v>10</v>
      </c>
      <c r="E5" s="12">
        <f t="shared" ca="1" si="0"/>
        <v>11</v>
      </c>
      <c r="F5" s="12">
        <f t="shared" ca="1" si="0"/>
        <v>13</v>
      </c>
      <c r="G5" s="12">
        <f t="shared" ca="1" si="0"/>
        <v>19</v>
      </c>
    </row>
    <row r="7" spans="2:8" ht="19.5" customHeight="1">
      <c r="B7" s="14">
        <v>1</v>
      </c>
      <c r="C7" s="14">
        <v>2</v>
      </c>
      <c r="D7" s="14">
        <v>3</v>
      </c>
      <c r="E7" s="14">
        <v>4</v>
      </c>
      <c r="F7" s="14">
        <v>5</v>
      </c>
      <c r="G7" s="14">
        <v>6</v>
      </c>
      <c r="H7" s="14">
        <v>7</v>
      </c>
    </row>
    <row r="8" spans="2:8" ht="19.5" customHeight="1">
      <c r="B8" s="14">
        <v>8</v>
      </c>
      <c r="C8" s="14">
        <v>9</v>
      </c>
      <c r="D8" s="14">
        <v>10</v>
      </c>
      <c r="E8" s="14">
        <v>11</v>
      </c>
      <c r="F8" s="14">
        <v>12</v>
      </c>
      <c r="G8" s="14">
        <v>13</v>
      </c>
      <c r="H8" s="14">
        <v>14</v>
      </c>
    </row>
    <row r="9" spans="2:8" ht="19.5" customHeight="1">
      <c r="B9" s="14">
        <v>15</v>
      </c>
      <c r="C9" s="14">
        <v>16</v>
      </c>
      <c r="D9" s="14">
        <v>17</v>
      </c>
      <c r="E9" s="14">
        <v>18</v>
      </c>
      <c r="F9" s="14">
        <v>19</v>
      </c>
      <c r="G9" s="14">
        <v>20</v>
      </c>
      <c r="H9" s="14">
        <v>21</v>
      </c>
    </row>
    <row r="10" spans="2:8" ht="19.5" customHeight="1">
      <c r="B10" s="14">
        <v>22</v>
      </c>
      <c r="C10" s="14">
        <v>23</v>
      </c>
      <c r="D10" s="14">
        <v>24</v>
      </c>
      <c r="E10" s="14">
        <v>25</v>
      </c>
      <c r="F10" s="14">
        <v>26</v>
      </c>
      <c r="G10" s="14">
        <v>27</v>
      </c>
      <c r="H10" s="14">
        <v>28</v>
      </c>
    </row>
    <row r="11" spans="2:8" ht="19.5" customHeight="1">
      <c r="B11" s="14">
        <v>29</v>
      </c>
      <c r="C11" s="14">
        <v>30</v>
      </c>
      <c r="D11" s="14">
        <v>31</v>
      </c>
      <c r="E11" s="14">
        <v>32</v>
      </c>
      <c r="F11" s="14">
        <v>33</v>
      </c>
      <c r="G11" s="14">
        <v>34</v>
      </c>
      <c r="H11" s="14">
        <v>35</v>
      </c>
    </row>
    <row r="12" spans="2:8" ht="19.5" customHeight="1">
      <c r="B12" s="14">
        <v>36</v>
      </c>
      <c r="C12" s="14">
        <v>37</v>
      </c>
      <c r="D12" s="14">
        <v>38</v>
      </c>
      <c r="E12" s="14">
        <v>39</v>
      </c>
      <c r="F12" s="14">
        <v>40</v>
      </c>
      <c r="G12" s="14">
        <v>41</v>
      </c>
      <c r="H12" s="14">
        <v>42</v>
      </c>
    </row>
    <row r="13" spans="2:8" ht="19.5" customHeight="1">
      <c r="B13" s="14">
        <v>43</v>
      </c>
      <c r="C13" s="14">
        <v>44</v>
      </c>
      <c r="D13" s="14">
        <v>45</v>
      </c>
      <c r="E13" s="14">
        <v>46</v>
      </c>
      <c r="F13" s="14">
        <v>47</v>
      </c>
      <c r="G13" s="14">
        <v>48</v>
      </c>
      <c r="H13" s="14">
        <v>49</v>
      </c>
    </row>
    <row r="21" spans="2:16" s="17" customFormat="1" ht="18.75" customHeight="1">
      <c r="B21" s="15">
        <v>1</v>
      </c>
      <c r="C21" s="16">
        <f t="shared" ref="C21:C52" ca="1" si="1">OFFSET($J$21,INT((B21-1)/7),MOD(B21-1,7))</f>
        <v>3.756235582927292E-2</v>
      </c>
      <c r="F21" s="15">
        <v>1</v>
      </c>
      <c r="G21" s="16">
        <f t="shared" ref="G21:G26" ca="1" si="2">SMALL($C$21:$C$69,F21)</f>
        <v>1.1773368190483691E-2</v>
      </c>
      <c r="H21" s="17">
        <f t="shared" ref="H21:H26" ca="1" si="3">MATCH(G21,$C$21:$C$69,0)</f>
        <v>19</v>
      </c>
      <c r="J21" s="18">
        <f ca="1">RAND()</f>
        <v>3.756235582927292E-2</v>
      </c>
      <c r="K21" s="18">
        <f t="shared" ref="K21:P27" ca="1" si="4">RAND()</f>
        <v>0.29158054295797198</v>
      </c>
      <c r="L21" s="18">
        <f t="shared" ca="1" si="4"/>
        <v>0.10919045200465516</v>
      </c>
      <c r="M21" s="18">
        <f t="shared" ca="1" si="4"/>
        <v>0.45656419053712771</v>
      </c>
      <c r="N21" s="18">
        <f t="shared" ca="1" si="4"/>
        <v>0.20696670853030374</v>
      </c>
      <c r="O21" s="18">
        <f t="shared" ca="1" si="4"/>
        <v>0.5425190109759872</v>
      </c>
      <c r="P21" s="18">
        <f t="shared" ca="1" si="4"/>
        <v>0.21577615901428981</v>
      </c>
    </row>
    <row r="22" spans="2:16" s="17" customFormat="1" ht="18.75" customHeight="1">
      <c r="B22" s="15">
        <v>2</v>
      </c>
      <c r="C22" s="16">
        <f t="shared" ca="1" si="1"/>
        <v>0.29158054295797198</v>
      </c>
      <c r="E22" s="16"/>
      <c r="F22" s="15">
        <v>2</v>
      </c>
      <c r="G22" s="16">
        <f t="shared" ca="1" si="2"/>
        <v>3.756235582927292E-2</v>
      </c>
      <c r="H22" s="17">
        <f t="shared" ca="1" si="3"/>
        <v>1</v>
      </c>
      <c r="J22" s="18">
        <f t="shared" ref="J22:J27" ca="1" si="5">RAND()</f>
        <v>0.1793200482534627</v>
      </c>
      <c r="K22" s="18">
        <f t="shared" ca="1" si="4"/>
        <v>0.44684318351338648</v>
      </c>
      <c r="L22" s="18">
        <f t="shared" ca="1" si="4"/>
        <v>3.8956247540139599E-2</v>
      </c>
      <c r="M22" s="18">
        <f t="shared" ca="1" si="4"/>
        <v>0.16968388536758894</v>
      </c>
      <c r="N22" s="18">
        <f t="shared" ca="1" si="4"/>
        <v>0.23401514321134764</v>
      </c>
      <c r="O22" s="18">
        <f t="shared" ca="1" si="4"/>
        <v>6.1581961609086799E-2</v>
      </c>
      <c r="P22" s="18">
        <f t="shared" ca="1" si="4"/>
        <v>0.61344085455374164</v>
      </c>
    </row>
    <row r="23" spans="2:16" s="17" customFormat="1" ht="18.75" customHeight="1">
      <c r="B23" s="15">
        <v>3</v>
      </c>
      <c r="C23" s="16">
        <f t="shared" ca="1" si="1"/>
        <v>0.10919045200465516</v>
      </c>
      <c r="E23" s="16"/>
      <c r="F23" s="15">
        <v>3</v>
      </c>
      <c r="G23" s="16">
        <f t="shared" ca="1" si="2"/>
        <v>3.8956247540139599E-2</v>
      </c>
      <c r="H23" s="17">
        <f t="shared" ca="1" si="3"/>
        <v>10</v>
      </c>
      <c r="J23" s="18">
        <f t="shared" ca="1" si="5"/>
        <v>0.9722273131150504</v>
      </c>
      <c r="K23" s="18">
        <f t="shared" ca="1" si="4"/>
        <v>0.30827967398111955</v>
      </c>
      <c r="L23" s="18">
        <f t="shared" ca="1" si="4"/>
        <v>0.25204116651119712</v>
      </c>
      <c r="M23" s="18">
        <f t="shared" ca="1" si="4"/>
        <v>0.64401123616390077</v>
      </c>
      <c r="N23" s="18">
        <f t="shared" ca="1" si="4"/>
        <v>1.1773368190483691E-2</v>
      </c>
      <c r="O23" s="18">
        <f t="shared" ca="1" si="4"/>
        <v>0.47982090471370764</v>
      </c>
      <c r="P23" s="18">
        <f t="shared" ca="1" si="4"/>
        <v>0.5628754130040563</v>
      </c>
    </row>
    <row r="24" spans="2:16" s="17" customFormat="1" ht="18.75" customHeight="1">
      <c r="B24" s="15">
        <v>4</v>
      </c>
      <c r="C24" s="16">
        <f t="shared" ca="1" si="1"/>
        <v>0.45656419053712771</v>
      </c>
      <c r="E24" s="16"/>
      <c r="F24" s="15">
        <v>4</v>
      </c>
      <c r="G24" s="16">
        <f t="shared" ca="1" si="2"/>
        <v>6.1581961609086799E-2</v>
      </c>
      <c r="H24" s="17">
        <f t="shared" ca="1" si="3"/>
        <v>13</v>
      </c>
      <c r="J24" s="18">
        <f t="shared" ca="1" si="5"/>
        <v>0.30412352710343615</v>
      </c>
      <c r="K24" s="18">
        <f t="shared" ca="1" si="4"/>
        <v>0.92298081827513989</v>
      </c>
      <c r="L24" s="18">
        <f t="shared" ca="1" si="4"/>
        <v>0.18816769090332575</v>
      </c>
      <c r="M24" s="18">
        <f t="shared" ca="1" si="4"/>
        <v>0.44909182827088256</v>
      </c>
      <c r="N24" s="18">
        <f t="shared" ca="1" si="4"/>
        <v>0.77254265730929561</v>
      </c>
      <c r="O24" s="18">
        <f t="shared" ca="1" si="4"/>
        <v>0.77405721940654448</v>
      </c>
      <c r="P24" s="18">
        <f t="shared" ca="1" si="4"/>
        <v>0.27324495956170325</v>
      </c>
    </row>
    <row r="25" spans="2:16" s="17" customFormat="1" ht="18.75" customHeight="1">
      <c r="B25" s="15">
        <v>5</v>
      </c>
      <c r="C25" s="16">
        <f t="shared" ca="1" si="1"/>
        <v>0.20696670853030374</v>
      </c>
      <c r="E25" s="16"/>
      <c r="F25" s="15">
        <v>5</v>
      </c>
      <c r="G25" s="16">
        <f t="shared" ca="1" si="2"/>
        <v>0.10919045200465516</v>
      </c>
      <c r="H25" s="17">
        <f t="shared" ca="1" si="3"/>
        <v>3</v>
      </c>
      <c r="J25" s="18">
        <f t="shared" ca="1" si="5"/>
        <v>0.73771184032393977</v>
      </c>
      <c r="K25" s="18">
        <f t="shared" ca="1" si="4"/>
        <v>0.90246105344822514</v>
      </c>
      <c r="L25" s="18">
        <f t="shared" ca="1" si="4"/>
        <v>0.42883155947598017</v>
      </c>
      <c r="M25" s="18">
        <f t="shared" ca="1" si="4"/>
        <v>0.43094814412800331</v>
      </c>
      <c r="N25" s="18">
        <f t="shared" ca="1" si="4"/>
        <v>0.27005150631169761</v>
      </c>
      <c r="O25" s="18">
        <f t="shared" ca="1" si="4"/>
        <v>0.32731972874120585</v>
      </c>
      <c r="P25" s="18">
        <f t="shared" ca="1" si="4"/>
        <v>0.17058698571573583</v>
      </c>
    </row>
    <row r="26" spans="2:16" s="17" customFormat="1" ht="18.75" customHeight="1">
      <c r="B26" s="15">
        <v>6</v>
      </c>
      <c r="C26" s="16">
        <f t="shared" ca="1" si="1"/>
        <v>0.5425190109759872</v>
      </c>
      <c r="E26" s="16"/>
      <c r="F26" s="15">
        <v>6</v>
      </c>
      <c r="G26" s="16">
        <f t="shared" ca="1" si="2"/>
        <v>0.16968388536758894</v>
      </c>
      <c r="H26" s="17">
        <f t="shared" ca="1" si="3"/>
        <v>11</v>
      </c>
      <c r="J26" s="18">
        <f t="shared" ca="1" si="5"/>
        <v>0.91795726520442567</v>
      </c>
      <c r="K26" s="18">
        <f t="shared" ca="1" si="4"/>
        <v>0.94962454105453109</v>
      </c>
      <c r="L26" s="18">
        <f t="shared" ca="1" si="4"/>
        <v>0.77715245320330195</v>
      </c>
      <c r="M26" s="18">
        <f t="shared" ca="1" si="4"/>
        <v>0.21784038735953393</v>
      </c>
      <c r="N26" s="18">
        <f t="shared" ca="1" si="4"/>
        <v>0.9495025863328681</v>
      </c>
      <c r="O26" s="18">
        <f t="shared" ca="1" si="4"/>
        <v>0.35486640231219435</v>
      </c>
      <c r="P26" s="18">
        <f t="shared" ca="1" si="4"/>
        <v>0.18592573259426748</v>
      </c>
    </row>
    <row r="27" spans="2:16" s="17" customFormat="1" ht="18.75" customHeight="1">
      <c r="B27" s="15">
        <v>7</v>
      </c>
      <c r="C27" s="16">
        <f t="shared" ca="1" si="1"/>
        <v>0.21577615901428981</v>
      </c>
      <c r="E27" s="16"/>
      <c r="J27" s="18">
        <f t="shared" ca="1" si="5"/>
        <v>0.55482013325985369</v>
      </c>
      <c r="K27" s="18">
        <f t="shared" ca="1" si="4"/>
        <v>0.90342324278444364</v>
      </c>
      <c r="L27" s="18">
        <f t="shared" ca="1" si="4"/>
        <v>0.38444723950790305</v>
      </c>
      <c r="M27" s="18">
        <f t="shared" ca="1" si="4"/>
        <v>0.89555630521931973</v>
      </c>
      <c r="N27" s="18">
        <f t="shared" ca="1" si="4"/>
        <v>0.25538219393080708</v>
      </c>
      <c r="O27" s="18">
        <f t="shared" ca="1" si="4"/>
        <v>0.80593704698669677</v>
      </c>
      <c r="P27" s="18">
        <f t="shared" ca="1" si="4"/>
        <v>0.26243429988524425</v>
      </c>
    </row>
    <row r="28" spans="2:16" s="17" customFormat="1" ht="18.75" customHeight="1">
      <c r="B28" s="15">
        <v>8</v>
      </c>
      <c r="C28" s="16">
        <f t="shared" ca="1" si="1"/>
        <v>0.1793200482534627</v>
      </c>
      <c r="E28" s="16"/>
    </row>
    <row r="29" spans="2:16" s="17" customFormat="1" ht="18.75" customHeight="1">
      <c r="B29" s="15">
        <v>9</v>
      </c>
      <c r="C29" s="16">
        <f t="shared" ca="1" si="1"/>
        <v>0.44684318351338648</v>
      </c>
      <c r="E29" s="16"/>
    </row>
    <row r="30" spans="2:16" s="17" customFormat="1" ht="18.75" customHeight="1">
      <c r="B30" s="15">
        <v>10</v>
      </c>
      <c r="C30" s="16">
        <f t="shared" ca="1" si="1"/>
        <v>3.8956247540139599E-2</v>
      </c>
      <c r="E30" s="16"/>
    </row>
    <row r="31" spans="2:16" s="17" customFormat="1" ht="18.75" customHeight="1">
      <c r="B31" s="15">
        <v>11</v>
      </c>
      <c r="C31" s="16">
        <f t="shared" ca="1" si="1"/>
        <v>0.16968388536758894</v>
      </c>
      <c r="E31" s="16"/>
    </row>
    <row r="32" spans="2:16" s="17" customFormat="1" ht="18.75" customHeight="1">
      <c r="B32" s="15">
        <v>12</v>
      </c>
      <c r="C32" s="16">
        <f t="shared" ca="1" si="1"/>
        <v>0.23401514321134764</v>
      </c>
      <c r="E32" s="16"/>
    </row>
    <row r="33" spans="2:5" s="17" customFormat="1" ht="18.75" customHeight="1">
      <c r="B33" s="15">
        <v>13</v>
      </c>
      <c r="C33" s="16">
        <f t="shared" ca="1" si="1"/>
        <v>6.1581961609086799E-2</v>
      </c>
      <c r="E33" s="16"/>
    </row>
    <row r="34" spans="2:5" s="17" customFormat="1" ht="18.75" customHeight="1">
      <c r="B34" s="15">
        <v>14</v>
      </c>
      <c r="C34" s="16">
        <f t="shared" ca="1" si="1"/>
        <v>0.61344085455374164</v>
      </c>
      <c r="E34" s="16"/>
    </row>
    <row r="35" spans="2:5" s="17" customFormat="1" ht="18.75" customHeight="1">
      <c r="B35" s="15">
        <v>15</v>
      </c>
      <c r="C35" s="16">
        <f t="shared" ca="1" si="1"/>
        <v>0.9722273131150504</v>
      </c>
      <c r="E35" s="16"/>
    </row>
    <row r="36" spans="2:5" s="17" customFormat="1" ht="18.75" customHeight="1">
      <c r="B36" s="15">
        <v>16</v>
      </c>
      <c r="C36" s="16">
        <f t="shared" ca="1" si="1"/>
        <v>0.30827967398111955</v>
      </c>
      <c r="E36" s="16"/>
    </row>
    <row r="37" spans="2:5" s="17" customFormat="1" ht="18.75" customHeight="1">
      <c r="B37" s="15">
        <v>17</v>
      </c>
      <c r="C37" s="16">
        <f t="shared" ca="1" si="1"/>
        <v>0.25204116651119712</v>
      </c>
      <c r="E37" s="16"/>
    </row>
    <row r="38" spans="2:5" s="17" customFormat="1" ht="18.75" customHeight="1">
      <c r="B38" s="15">
        <v>18</v>
      </c>
      <c r="C38" s="16">
        <f t="shared" ca="1" si="1"/>
        <v>0.64401123616390077</v>
      </c>
      <c r="E38" s="16"/>
    </row>
    <row r="39" spans="2:5" s="17" customFormat="1" ht="18.75" customHeight="1">
      <c r="B39" s="15">
        <v>19</v>
      </c>
      <c r="C39" s="16">
        <f t="shared" ca="1" si="1"/>
        <v>1.1773368190483691E-2</v>
      </c>
      <c r="E39" s="16"/>
    </row>
    <row r="40" spans="2:5" s="17" customFormat="1" ht="18.75" customHeight="1">
      <c r="B40" s="15">
        <v>20</v>
      </c>
      <c r="C40" s="16">
        <f t="shared" ca="1" si="1"/>
        <v>0.47982090471370764</v>
      </c>
      <c r="E40" s="16"/>
    </row>
    <row r="41" spans="2:5" s="17" customFormat="1" ht="18.75" customHeight="1">
      <c r="B41" s="15">
        <v>21</v>
      </c>
      <c r="C41" s="16">
        <f t="shared" ca="1" si="1"/>
        <v>0.5628754130040563</v>
      </c>
      <c r="E41" s="16"/>
    </row>
    <row r="42" spans="2:5" s="17" customFormat="1" ht="18.75" customHeight="1">
      <c r="B42" s="15">
        <v>22</v>
      </c>
      <c r="C42" s="16">
        <f t="shared" ca="1" si="1"/>
        <v>0.30412352710343615</v>
      </c>
      <c r="E42" s="16"/>
    </row>
    <row r="43" spans="2:5" s="17" customFormat="1" ht="18.75" customHeight="1">
      <c r="B43" s="15">
        <v>23</v>
      </c>
      <c r="C43" s="16">
        <f t="shared" ca="1" si="1"/>
        <v>0.92298081827513989</v>
      </c>
      <c r="E43" s="16"/>
    </row>
    <row r="44" spans="2:5" s="17" customFormat="1" ht="18.75" customHeight="1">
      <c r="B44" s="15">
        <v>24</v>
      </c>
      <c r="C44" s="16">
        <f t="shared" ca="1" si="1"/>
        <v>0.18816769090332575</v>
      </c>
      <c r="E44" s="16"/>
    </row>
    <row r="45" spans="2:5" s="17" customFormat="1" ht="18.75" customHeight="1">
      <c r="B45" s="15">
        <v>25</v>
      </c>
      <c r="C45" s="16">
        <f t="shared" ca="1" si="1"/>
        <v>0.44909182827088256</v>
      </c>
      <c r="E45" s="16"/>
    </row>
    <row r="46" spans="2:5" s="17" customFormat="1" ht="18.75" customHeight="1">
      <c r="B46" s="15">
        <v>26</v>
      </c>
      <c r="C46" s="16">
        <f t="shared" ca="1" si="1"/>
        <v>0.77254265730929561</v>
      </c>
      <c r="E46" s="16"/>
    </row>
    <row r="47" spans="2:5" s="17" customFormat="1" ht="18.75" customHeight="1">
      <c r="B47" s="15">
        <v>27</v>
      </c>
      <c r="C47" s="16">
        <f t="shared" ca="1" si="1"/>
        <v>0.77405721940654448</v>
      </c>
      <c r="E47" s="16"/>
    </row>
    <row r="48" spans="2:5" s="17" customFormat="1" ht="18.75" customHeight="1">
      <c r="B48" s="15">
        <v>28</v>
      </c>
      <c r="C48" s="16">
        <f t="shared" ca="1" si="1"/>
        <v>0.27324495956170325</v>
      </c>
      <c r="E48" s="16"/>
    </row>
    <row r="49" spans="2:5" s="17" customFormat="1" ht="18.75" customHeight="1">
      <c r="B49" s="15">
        <v>29</v>
      </c>
      <c r="C49" s="16">
        <f t="shared" ca="1" si="1"/>
        <v>0.73771184032393977</v>
      </c>
      <c r="E49" s="16"/>
    </row>
    <row r="50" spans="2:5" s="17" customFormat="1" ht="18.75" customHeight="1">
      <c r="B50" s="15">
        <v>30</v>
      </c>
      <c r="C50" s="16">
        <f t="shared" ca="1" si="1"/>
        <v>0.90246105344822514</v>
      </c>
      <c r="E50" s="16"/>
    </row>
    <row r="51" spans="2:5" s="17" customFormat="1" ht="18.75" customHeight="1">
      <c r="B51" s="15">
        <v>31</v>
      </c>
      <c r="C51" s="16">
        <f t="shared" ca="1" si="1"/>
        <v>0.42883155947598017</v>
      </c>
      <c r="E51" s="16"/>
    </row>
    <row r="52" spans="2:5" s="17" customFormat="1" ht="18.75" customHeight="1">
      <c r="B52" s="15">
        <v>32</v>
      </c>
      <c r="C52" s="16">
        <f t="shared" ca="1" si="1"/>
        <v>0.43094814412800331</v>
      </c>
      <c r="E52" s="16"/>
    </row>
    <row r="53" spans="2:5" s="17" customFormat="1" ht="18.75" customHeight="1">
      <c r="B53" s="15">
        <v>33</v>
      </c>
      <c r="C53" s="16">
        <f t="shared" ref="C53:C69" ca="1" si="6">OFFSET($J$21,INT((B53-1)/7),MOD(B53-1,7))</f>
        <v>0.27005150631169761</v>
      </c>
      <c r="E53" s="16"/>
    </row>
    <row r="54" spans="2:5" s="17" customFormat="1" ht="18.75" customHeight="1">
      <c r="B54" s="15">
        <v>34</v>
      </c>
      <c r="C54" s="16">
        <f t="shared" ca="1" si="6"/>
        <v>0.32731972874120585</v>
      </c>
      <c r="E54" s="16"/>
    </row>
    <row r="55" spans="2:5" s="17" customFormat="1" ht="18.75" customHeight="1">
      <c r="B55" s="15">
        <v>35</v>
      </c>
      <c r="C55" s="16">
        <f t="shared" ca="1" si="6"/>
        <v>0.17058698571573583</v>
      </c>
      <c r="E55" s="16"/>
    </row>
    <row r="56" spans="2:5" s="17" customFormat="1" ht="18.75" customHeight="1">
      <c r="B56" s="15">
        <v>36</v>
      </c>
      <c r="C56" s="16">
        <f t="shared" ca="1" si="6"/>
        <v>0.91795726520442567</v>
      </c>
      <c r="E56" s="16"/>
    </row>
    <row r="57" spans="2:5" s="17" customFormat="1" ht="18.75" customHeight="1">
      <c r="B57" s="15">
        <v>37</v>
      </c>
      <c r="C57" s="16">
        <f t="shared" ca="1" si="6"/>
        <v>0.94962454105453109</v>
      </c>
      <c r="E57" s="16"/>
    </row>
    <row r="58" spans="2:5" s="17" customFormat="1" ht="18.75" customHeight="1">
      <c r="B58" s="15">
        <v>38</v>
      </c>
      <c r="C58" s="16">
        <f t="shared" ca="1" si="6"/>
        <v>0.77715245320330195</v>
      </c>
      <c r="E58" s="16"/>
    </row>
    <row r="59" spans="2:5" s="17" customFormat="1" ht="18.75" customHeight="1">
      <c r="B59" s="15">
        <v>39</v>
      </c>
      <c r="C59" s="16">
        <f t="shared" ca="1" si="6"/>
        <v>0.21784038735953393</v>
      </c>
      <c r="E59" s="16"/>
    </row>
    <row r="60" spans="2:5" s="17" customFormat="1" ht="18.75" customHeight="1">
      <c r="B60" s="15">
        <v>40</v>
      </c>
      <c r="C60" s="16">
        <f t="shared" ca="1" si="6"/>
        <v>0.9495025863328681</v>
      </c>
      <c r="E60" s="16"/>
    </row>
    <row r="61" spans="2:5" s="17" customFormat="1" ht="18.75" customHeight="1">
      <c r="B61" s="15">
        <v>41</v>
      </c>
      <c r="C61" s="16">
        <f t="shared" ca="1" si="6"/>
        <v>0.35486640231219435</v>
      </c>
      <c r="E61" s="16"/>
    </row>
    <row r="62" spans="2:5" s="17" customFormat="1" ht="18.75" customHeight="1">
      <c r="B62" s="15">
        <v>42</v>
      </c>
      <c r="C62" s="16">
        <f t="shared" ca="1" si="6"/>
        <v>0.18592573259426748</v>
      </c>
      <c r="E62" s="16"/>
    </row>
    <row r="63" spans="2:5" s="17" customFormat="1" ht="18.75" customHeight="1">
      <c r="B63" s="15">
        <v>43</v>
      </c>
      <c r="C63" s="16">
        <f t="shared" ca="1" si="6"/>
        <v>0.55482013325985369</v>
      </c>
      <c r="E63" s="16"/>
    </row>
    <row r="64" spans="2:5" s="17" customFormat="1" ht="18.75" customHeight="1">
      <c r="B64" s="15">
        <v>44</v>
      </c>
      <c r="C64" s="16">
        <f t="shared" ca="1" si="6"/>
        <v>0.90342324278444364</v>
      </c>
      <c r="E64" s="16"/>
    </row>
    <row r="65" spans="2:5" s="17" customFormat="1" ht="18.75" customHeight="1">
      <c r="B65" s="15">
        <v>45</v>
      </c>
      <c r="C65" s="16">
        <f t="shared" ca="1" si="6"/>
        <v>0.38444723950790305</v>
      </c>
      <c r="E65" s="16"/>
    </row>
    <row r="66" spans="2:5" s="17" customFormat="1" ht="18.75" customHeight="1">
      <c r="B66" s="15">
        <v>46</v>
      </c>
      <c r="C66" s="16">
        <f t="shared" ca="1" si="6"/>
        <v>0.89555630521931973</v>
      </c>
      <c r="E66" s="16"/>
    </row>
    <row r="67" spans="2:5" s="17" customFormat="1" ht="18.75" customHeight="1">
      <c r="B67" s="15">
        <v>47</v>
      </c>
      <c r="C67" s="16">
        <f t="shared" ca="1" si="6"/>
        <v>0.25538219393080708</v>
      </c>
      <c r="E67" s="16"/>
    </row>
    <row r="68" spans="2:5" s="17" customFormat="1" ht="18.75" customHeight="1">
      <c r="B68" s="15">
        <v>48</v>
      </c>
      <c r="C68" s="16">
        <f t="shared" ca="1" si="6"/>
        <v>0.80593704698669677</v>
      </c>
      <c r="E68" s="16"/>
    </row>
    <row r="69" spans="2:5" s="17" customFormat="1" ht="18.75" customHeight="1">
      <c r="B69" s="15">
        <v>49</v>
      </c>
      <c r="C69" s="16">
        <f t="shared" ca="1" si="6"/>
        <v>0.26243429988524425</v>
      </c>
      <c r="E69" s="16"/>
    </row>
  </sheetData>
  <conditionalFormatting sqref="B7:H13">
    <cfRule type="expression" dxfId="0" priority="40">
      <formula>J21&lt;=SMALL($J$21:$P$27,6)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Typy danych w komórkach</vt:lpstr>
      <vt:lpstr>Formatowanie komórek</vt:lpstr>
      <vt:lpstr>Przykłady formatów niestandard.</vt:lpstr>
      <vt:lpstr>Przykłady 2 formatów niest.</vt:lpstr>
      <vt:lpstr>Formatowanie warunkowe - 0</vt:lpstr>
      <vt:lpstr>Formatowanie warunkowe - I</vt:lpstr>
      <vt:lpstr>Formatowanie warunkowe - II</vt:lpstr>
      <vt:lpstr>totolotek</vt:lpstr>
    </vt:vector>
  </TitlesOfParts>
  <Company>ooo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dc:creator>
  <cp:lastModifiedBy>Leszek Czapiewski</cp:lastModifiedBy>
  <cp:lastPrinted>2010-11-13T23:45:05Z</cp:lastPrinted>
  <dcterms:created xsi:type="dcterms:W3CDTF">2010-10-12T11:37:01Z</dcterms:created>
  <dcterms:modified xsi:type="dcterms:W3CDTF">2022-01-14T16:41:22Z</dcterms:modified>
</cp:coreProperties>
</file>